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abhijeet.CAJVKLOCAL\Desktop\"/>
    </mc:Choice>
  </mc:AlternateContent>
  <xr:revisionPtr revIDLastSave="0" documentId="13_ncr:1_{050277E6-9A53-4DB7-90C2-43C247F9D754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Compounding" sheetId="9" r:id="rId1"/>
    <sheet name="Amit &amp; Rahul Example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2" i="9" l="1"/>
  <c r="N32" i="9"/>
  <c r="O32" i="9"/>
  <c r="P32" i="9"/>
  <c r="Q25" i="9"/>
  <c r="P25" i="9"/>
  <c r="O25" i="9"/>
  <c r="N25" i="9"/>
  <c r="M25" i="9"/>
  <c r="L25" i="9"/>
  <c r="Q24" i="9"/>
  <c r="P24" i="9"/>
  <c r="O24" i="9"/>
  <c r="N24" i="9"/>
  <c r="M24" i="9"/>
  <c r="L24" i="9"/>
  <c r="Q23" i="9"/>
  <c r="P23" i="9"/>
  <c r="O23" i="9"/>
  <c r="N23" i="9"/>
  <c r="M23" i="9"/>
  <c r="L23" i="9"/>
  <c r="Q22" i="9"/>
  <c r="P22" i="9"/>
  <c r="O22" i="9"/>
  <c r="N22" i="9"/>
  <c r="M22" i="9"/>
  <c r="L22" i="9"/>
  <c r="Q21" i="9"/>
  <c r="P21" i="9"/>
  <c r="O21" i="9"/>
  <c r="N21" i="9"/>
  <c r="M21" i="9"/>
  <c r="L21" i="9"/>
  <c r="Q20" i="9"/>
  <c r="P20" i="9"/>
  <c r="O20" i="9"/>
  <c r="N20" i="9"/>
  <c r="M20" i="9"/>
  <c r="L20" i="9"/>
  <c r="Q19" i="9"/>
  <c r="P19" i="9"/>
  <c r="O19" i="9"/>
  <c r="N19" i="9"/>
  <c r="M19" i="9"/>
  <c r="L19" i="9"/>
  <c r="H34" i="9"/>
  <c r="Q12" i="9" s="1"/>
  <c r="G34" i="9"/>
  <c r="P12" i="9" s="1"/>
  <c r="F34" i="9"/>
  <c r="O12" i="9" s="1"/>
  <c r="E34" i="9"/>
  <c r="N12" i="9" s="1"/>
  <c r="D34" i="9"/>
  <c r="M12" i="9" s="1"/>
  <c r="C34" i="9"/>
  <c r="L12" i="9" s="1"/>
  <c r="H33" i="9"/>
  <c r="G33" i="9"/>
  <c r="F33" i="9"/>
  <c r="E33" i="9"/>
  <c r="D33" i="9"/>
  <c r="C33" i="9"/>
  <c r="H32" i="9"/>
  <c r="G32" i="9"/>
  <c r="F32" i="9"/>
  <c r="E32" i="9"/>
  <c r="D32" i="9"/>
  <c r="C32" i="9"/>
  <c r="H31" i="9"/>
  <c r="G31" i="9"/>
  <c r="F31" i="9"/>
  <c r="E31" i="9"/>
  <c r="D31" i="9"/>
  <c r="C31" i="9"/>
  <c r="H30" i="9"/>
  <c r="G30" i="9"/>
  <c r="F30" i="9"/>
  <c r="E30" i="9"/>
  <c r="D30" i="9"/>
  <c r="C30" i="9"/>
  <c r="H29" i="9"/>
  <c r="Q11" i="9" s="1"/>
  <c r="G29" i="9"/>
  <c r="P11" i="9" s="1"/>
  <c r="F29" i="9"/>
  <c r="O11" i="9" s="1"/>
  <c r="E29" i="9"/>
  <c r="N11" i="9" s="1"/>
  <c r="D29" i="9"/>
  <c r="M11" i="9" s="1"/>
  <c r="C29" i="9"/>
  <c r="L11" i="9" s="1"/>
  <c r="H28" i="9"/>
  <c r="G28" i="9"/>
  <c r="F28" i="9"/>
  <c r="E28" i="9"/>
  <c r="D28" i="9"/>
  <c r="C28" i="9"/>
  <c r="H27" i="9"/>
  <c r="G27" i="9"/>
  <c r="F27" i="9"/>
  <c r="E27" i="9"/>
  <c r="D27" i="9"/>
  <c r="C27" i="9"/>
  <c r="H26" i="9"/>
  <c r="G26" i="9"/>
  <c r="F26" i="9"/>
  <c r="E26" i="9"/>
  <c r="D26" i="9"/>
  <c r="C26" i="9"/>
  <c r="H25" i="9"/>
  <c r="G25" i="9"/>
  <c r="F25" i="9"/>
  <c r="E25" i="9"/>
  <c r="D25" i="9"/>
  <c r="C25" i="9"/>
  <c r="H24" i="9"/>
  <c r="Q10" i="9" s="1"/>
  <c r="G24" i="9"/>
  <c r="P10" i="9" s="1"/>
  <c r="F24" i="9"/>
  <c r="O10" i="9" s="1"/>
  <c r="E24" i="9"/>
  <c r="N10" i="9" s="1"/>
  <c r="D24" i="9"/>
  <c r="M10" i="9" s="1"/>
  <c r="C24" i="9"/>
  <c r="L10" i="9" s="1"/>
  <c r="H23" i="9"/>
  <c r="G23" i="9"/>
  <c r="F23" i="9"/>
  <c r="E23" i="9"/>
  <c r="D23" i="9"/>
  <c r="C23" i="9"/>
  <c r="H22" i="9"/>
  <c r="G22" i="9"/>
  <c r="F22" i="9"/>
  <c r="E22" i="9"/>
  <c r="D22" i="9"/>
  <c r="C22" i="9"/>
  <c r="H21" i="9"/>
  <c r="G21" i="9"/>
  <c r="F21" i="9"/>
  <c r="E21" i="9"/>
  <c r="D21" i="9"/>
  <c r="C21" i="9"/>
  <c r="H20" i="9"/>
  <c r="G20" i="9"/>
  <c r="F20" i="9"/>
  <c r="E20" i="9"/>
  <c r="D20" i="9"/>
  <c r="C20" i="9"/>
  <c r="H19" i="9"/>
  <c r="Q9" i="9" s="1"/>
  <c r="G19" i="9"/>
  <c r="P9" i="9" s="1"/>
  <c r="F19" i="9"/>
  <c r="O9" i="9" s="1"/>
  <c r="E19" i="9"/>
  <c r="N9" i="9" s="1"/>
  <c r="D19" i="9"/>
  <c r="M9" i="9" s="1"/>
  <c r="C19" i="9"/>
  <c r="L9" i="9" s="1"/>
  <c r="H18" i="9"/>
  <c r="G18" i="9"/>
  <c r="F18" i="9"/>
  <c r="E18" i="9"/>
  <c r="D18" i="9"/>
  <c r="C18" i="9"/>
  <c r="H17" i="9"/>
  <c r="G17" i="9"/>
  <c r="F17" i="9"/>
  <c r="E17" i="9"/>
  <c r="D17" i="9"/>
  <c r="C17" i="9"/>
  <c r="H16" i="9"/>
  <c r="G16" i="9"/>
  <c r="F16" i="9"/>
  <c r="E16" i="9"/>
  <c r="D16" i="9"/>
  <c r="C16" i="9"/>
  <c r="H15" i="9"/>
  <c r="G15" i="9"/>
  <c r="F15" i="9"/>
  <c r="E15" i="9"/>
  <c r="D15" i="9"/>
  <c r="C15" i="9"/>
  <c r="H14" i="9"/>
  <c r="Q8" i="9" s="1"/>
  <c r="G14" i="9"/>
  <c r="P8" i="9" s="1"/>
  <c r="F14" i="9"/>
  <c r="O8" i="9" s="1"/>
  <c r="E14" i="9"/>
  <c r="N8" i="9" s="1"/>
  <c r="D14" i="9"/>
  <c r="M8" i="9" s="1"/>
  <c r="C14" i="9"/>
  <c r="L8" i="9" s="1"/>
  <c r="H13" i="9"/>
  <c r="G13" i="9"/>
  <c r="F13" i="9"/>
  <c r="E13" i="9"/>
  <c r="D13" i="9"/>
  <c r="C13" i="9"/>
  <c r="H12" i="9"/>
  <c r="G12" i="9"/>
  <c r="F12" i="9"/>
  <c r="E12" i="9"/>
  <c r="D12" i="9"/>
  <c r="C12" i="9"/>
  <c r="H11" i="9"/>
  <c r="G11" i="9"/>
  <c r="F11" i="9"/>
  <c r="E11" i="9"/>
  <c r="D11" i="9"/>
  <c r="C11" i="9"/>
  <c r="H10" i="9"/>
  <c r="G10" i="9"/>
  <c r="F10" i="9"/>
  <c r="E10" i="9"/>
  <c r="D10" i="9"/>
  <c r="C10" i="9"/>
  <c r="H9" i="9"/>
  <c r="Q7" i="9" s="1"/>
  <c r="G9" i="9"/>
  <c r="P7" i="9" s="1"/>
  <c r="F9" i="9"/>
  <c r="O7" i="9" s="1"/>
  <c r="E9" i="9"/>
  <c r="N7" i="9" s="1"/>
  <c r="D9" i="9"/>
  <c r="M7" i="9" s="1"/>
  <c r="C9" i="9"/>
  <c r="L7" i="9" s="1"/>
  <c r="H8" i="9"/>
  <c r="G8" i="9"/>
  <c r="F8" i="9"/>
  <c r="E8" i="9"/>
  <c r="D8" i="9"/>
  <c r="C8" i="9"/>
  <c r="H7" i="9"/>
  <c r="G7" i="9"/>
  <c r="F7" i="9"/>
  <c r="E7" i="9"/>
  <c r="D7" i="9"/>
  <c r="C7" i="9"/>
  <c r="H6" i="9"/>
  <c r="G6" i="9"/>
  <c r="F6" i="9"/>
  <c r="E6" i="9"/>
  <c r="D6" i="9"/>
  <c r="C6" i="9"/>
  <c r="S11" i="9" l="1"/>
  <c r="K3" i="8"/>
  <c r="E3" i="8"/>
  <c r="K8" i="8" l="1"/>
  <c r="L8" i="8" s="1"/>
  <c r="I9" i="8" s="1"/>
  <c r="E8" i="8"/>
  <c r="F8" i="8" s="1"/>
  <c r="C9" i="8" l="1"/>
  <c r="E9" i="8" l="1"/>
  <c r="F9" i="8" s="1"/>
  <c r="C10" i="8" s="1"/>
  <c r="K9" i="8"/>
  <c r="L9" i="8" s="1"/>
  <c r="I10" i="8" s="1"/>
  <c r="E10" i="8" l="1"/>
  <c r="F10" i="8" s="1"/>
  <c r="C11" i="8" s="1"/>
  <c r="K10" i="8"/>
  <c r="L10" i="8" l="1"/>
  <c r="I11" i="8" s="1"/>
  <c r="E11" i="8"/>
  <c r="F11" i="8" s="1"/>
  <c r="C12" i="8" s="1"/>
  <c r="K11" i="8" l="1"/>
  <c r="E12" i="8"/>
  <c r="F12" i="8" s="1"/>
  <c r="C13" i="8" s="1"/>
  <c r="L11" i="8" l="1"/>
  <c r="I12" i="8" s="1"/>
  <c r="E13" i="8"/>
  <c r="F13" i="8" s="1"/>
  <c r="C14" i="8" s="1"/>
  <c r="K12" i="8" l="1"/>
  <c r="E14" i="8"/>
  <c r="F14" i="8" s="1"/>
  <c r="C15" i="8" s="1"/>
  <c r="L12" i="8" l="1"/>
  <c r="I13" i="8" s="1"/>
  <c r="E15" i="8"/>
  <c r="F15" i="8" s="1"/>
  <c r="C16" i="8" s="1"/>
  <c r="K13" i="8" l="1"/>
  <c r="E16" i="8"/>
  <c r="F16" i="8" s="1"/>
  <c r="C17" i="8" s="1"/>
  <c r="L13" i="8" l="1"/>
  <c r="I14" i="8" s="1"/>
  <c r="E17" i="8"/>
  <c r="F17" i="8" s="1"/>
  <c r="C18" i="8" s="1"/>
  <c r="K14" i="8" l="1"/>
  <c r="E18" i="8"/>
  <c r="F18" i="8" s="1"/>
  <c r="C19" i="8" s="1"/>
  <c r="L14" i="8" l="1"/>
  <c r="I15" i="8" s="1"/>
  <c r="E19" i="8"/>
  <c r="F19" i="8"/>
  <c r="C20" i="8" s="1"/>
  <c r="K15" i="8" l="1"/>
  <c r="E20" i="8"/>
  <c r="F20" i="8" s="1"/>
  <c r="C21" i="8" s="1"/>
  <c r="L15" i="8" l="1"/>
  <c r="I16" i="8" s="1"/>
  <c r="E21" i="8"/>
  <c r="F21" i="8" s="1"/>
  <c r="C22" i="8" s="1"/>
  <c r="K16" i="8" l="1"/>
  <c r="E22" i="8"/>
  <c r="F22" i="8" s="1"/>
  <c r="C23" i="8" s="1"/>
  <c r="L16" i="8" l="1"/>
  <c r="I17" i="8" s="1"/>
  <c r="E23" i="8"/>
  <c r="F23" i="8" s="1"/>
  <c r="C24" i="8" s="1"/>
  <c r="K17" i="8" l="1"/>
  <c r="E24" i="8"/>
  <c r="F24" i="8" s="1"/>
  <c r="C25" i="8" s="1"/>
  <c r="L17" i="8" l="1"/>
  <c r="I18" i="8" s="1"/>
  <c r="E25" i="8"/>
  <c r="F25" i="8" s="1"/>
  <c r="C26" i="8" s="1"/>
  <c r="K18" i="8" l="1"/>
  <c r="E26" i="8"/>
  <c r="F26" i="8" s="1"/>
  <c r="C27" i="8" s="1"/>
  <c r="L18" i="8" l="1"/>
  <c r="I19" i="8" s="1"/>
  <c r="E27" i="8"/>
  <c r="F27" i="8" s="1"/>
  <c r="C28" i="8" s="1"/>
  <c r="K19" i="8" l="1"/>
  <c r="E28" i="8"/>
  <c r="F28" i="8" s="1"/>
  <c r="C29" i="8" s="1"/>
  <c r="L19" i="8" l="1"/>
  <c r="I20" i="8" s="1"/>
  <c r="E29" i="8"/>
  <c r="F29" i="8" s="1"/>
  <c r="C30" i="8" s="1"/>
  <c r="K20" i="8" l="1"/>
  <c r="E30" i="8"/>
  <c r="F30" i="8" s="1"/>
  <c r="C31" i="8" s="1"/>
  <c r="L20" i="8" l="1"/>
  <c r="I21" i="8" s="1"/>
  <c r="E31" i="8"/>
  <c r="F31" i="8" s="1"/>
  <c r="C32" i="8" s="1"/>
  <c r="K21" i="8" l="1"/>
  <c r="E32" i="8"/>
  <c r="F32" i="8" s="1"/>
  <c r="C33" i="8" s="1"/>
  <c r="L21" i="8" l="1"/>
  <c r="I22" i="8" s="1"/>
  <c r="E33" i="8"/>
  <c r="F33" i="8" s="1"/>
  <c r="C34" i="8" s="1"/>
  <c r="K22" i="8" l="1"/>
  <c r="E34" i="8"/>
  <c r="F34" i="8" s="1"/>
  <c r="C35" i="8" s="1"/>
  <c r="L22" i="8" l="1"/>
  <c r="I23" i="8" s="1"/>
  <c r="E35" i="8"/>
  <c r="F35" i="8" s="1"/>
  <c r="C36" i="8" s="1"/>
  <c r="K23" i="8" l="1"/>
  <c r="E36" i="8"/>
  <c r="F36" i="8" s="1"/>
  <c r="C37" i="8" s="1"/>
  <c r="L23" i="8" l="1"/>
  <c r="I24" i="8" s="1"/>
  <c r="E37" i="8"/>
  <c r="F37" i="8" s="1"/>
  <c r="C38" i="8" s="1"/>
  <c r="K24" i="8" l="1"/>
  <c r="E38" i="8"/>
  <c r="F38" i="8" s="1"/>
  <c r="C39" i="8" s="1"/>
  <c r="L24" i="8" l="1"/>
  <c r="I25" i="8" s="1"/>
  <c r="E39" i="8"/>
  <c r="F39" i="8" s="1"/>
  <c r="C40" i="8" s="1"/>
  <c r="K25" i="8" l="1"/>
  <c r="E40" i="8"/>
  <c r="F40" i="8" s="1"/>
  <c r="C41" i="8" s="1"/>
  <c r="L25" i="8" l="1"/>
  <c r="I26" i="8" s="1"/>
  <c r="E41" i="8"/>
  <c r="F41" i="8" s="1"/>
  <c r="C42" i="8" s="1"/>
  <c r="K26" i="8" l="1"/>
  <c r="E42" i="8"/>
  <c r="F42" i="8" s="1"/>
  <c r="C43" i="8" s="1"/>
  <c r="L26" i="8" l="1"/>
  <c r="I27" i="8" s="1"/>
  <c r="E43" i="8"/>
  <c r="F43" i="8" s="1"/>
  <c r="C44" i="8" s="1"/>
  <c r="K27" i="8" l="1"/>
  <c r="E44" i="8"/>
  <c r="F44" i="8" s="1"/>
  <c r="C45" i="8" s="1"/>
  <c r="L27" i="8" l="1"/>
  <c r="I28" i="8" s="1"/>
  <c r="E45" i="8"/>
  <c r="F45" i="8" s="1"/>
  <c r="C46" i="8" s="1"/>
  <c r="K28" i="8" l="1"/>
  <c r="E46" i="8"/>
  <c r="F46" i="8" s="1"/>
  <c r="C47" i="8" s="1"/>
  <c r="L28" i="8" l="1"/>
  <c r="I29" i="8" s="1"/>
  <c r="E47" i="8"/>
  <c r="F47" i="8" s="1"/>
  <c r="C48" i="8" s="1"/>
  <c r="K29" i="8" l="1"/>
  <c r="E48" i="8"/>
  <c r="F48" i="8" s="1"/>
  <c r="C49" i="8" s="1"/>
  <c r="L29" i="8" l="1"/>
  <c r="I30" i="8" s="1"/>
  <c r="E49" i="8"/>
  <c r="F49" i="8" s="1"/>
  <c r="C50" i="8" s="1"/>
  <c r="K30" i="8" l="1"/>
  <c r="E50" i="8"/>
  <c r="F50" i="8" s="1"/>
  <c r="C51" i="8" s="1"/>
  <c r="L30" i="8" l="1"/>
  <c r="I31" i="8" s="1"/>
  <c r="E51" i="8"/>
  <c r="F51" i="8" s="1"/>
  <c r="C52" i="8" s="1"/>
  <c r="K31" i="8" l="1"/>
  <c r="E52" i="8"/>
  <c r="F52" i="8" s="1"/>
  <c r="C53" i="8" s="1"/>
  <c r="L31" i="8" l="1"/>
  <c r="I32" i="8" s="1"/>
  <c r="E53" i="8"/>
  <c r="F53" i="8" s="1"/>
  <c r="C54" i="8" s="1"/>
  <c r="K32" i="8" l="1"/>
  <c r="E54" i="8"/>
  <c r="F54" i="8" s="1"/>
  <c r="C55" i="8" s="1"/>
  <c r="L32" i="8" l="1"/>
  <c r="I33" i="8" s="1"/>
  <c r="E55" i="8"/>
  <c r="F55" i="8" s="1"/>
  <c r="C56" i="8" s="1"/>
  <c r="K33" i="8" l="1"/>
  <c r="E56" i="8"/>
  <c r="F56" i="8" s="1"/>
  <c r="C57" i="8" s="1"/>
  <c r="L33" i="8" l="1"/>
  <c r="I34" i="8" s="1"/>
  <c r="E57" i="8"/>
  <c r="F57" i="8" s="1"/>
  <c r="C58" i="8" s="1"/>
  <c r="K34" i="8" l="1"/>
  <c r="E58" i="8"/>
  <c r="F58" i="8" s="1"/>
  <c r="C59" i="8" s="1"/>
  <c r="L34" i="8" l="1"/>
  <c r="I35" i="8" s="1"/>
  <c r="E59" i="8"/>
  <c r="F59" i="8" s="1"/>
  <c r="C60" i="8" s="1"/>
  <c r="K35" i="8" l="1"/>
  <c r="E60" i="8"/>
  <c r="F60" i="8" s="1"/>
  <c r="C61" i="8" s="1"/>
  <c r="L35" i="8" l="1"/>
  <c r="I36" i="8" s="1"/>
  <c r="E61" i="8"/>
  <c r="F61" i="8" s="1"/>
  <c r="C62" i="8" s="1"/>
  <c r="K36" i="8" l="1"/>
  <c r="E62" i="8"/>
  <c r="F62" i="8" s="1"/>
  <c r="C63" i="8" s="1"/>
  <c r="L36" i="8" l="1"/>
  <c r="I37" i="8" s="1"/>
  <c r="E63" i="8"/>
  <c r="F63" i="8" s="1"/>
  <c r="C64" i="8" s="1"/>
  <c r="K37" i="8" l="1"/>
  <c r="E64" i="8"/>
  <c r="F64" i="8" s="1"/>
  <c r="C65" i="8" s="1"/>
  <c r="L37" i="8" l="1"/>
  <c r="I38" i="8" s="1"/>
  <c r="E65" i="8"/>
  <c r="F65" i="8" s="1"/>
  <c r="C66" i="8" s="1"/>
  <c r="K38" i="8" l="1"/>
  <c r="E66" i="8"/>
  <c r="F66" i="8" s="1"/>
  <c r="C67" i="8" s="1"/>
  <c r="L38" i="8" l="1"/>
  <c r="I39" i="8" s="1"/>
  <c r="E67" i="8"/>
  <c r="F67" i="8" s="1"/>
  <c r="C68" i="8" s="1"/>
  <c r="K39" i="8" l="1"/>
  <c r="E68" i="8"/>
  <c r="F68" i="8" s="1"/>
  <c r="C69" i="8" s="1"/>
  <c r="L39" i="8" l="1"/>
  <c r="I40" i="8" s="1"/>
  <c r="E69" i="8"/>
  <c r="F69" i="8" s="1"/>
  <c r="C70" i="8" s="1"/>
  <c r="K40" i="8" l="1"/>
  <c r="E70" i="8"/>
  <c r="F70" i="8" s="1"/>
  <c r="C71" i="8" s="1"/>
  <c r="L40" i="8" l="1"/>
  <c r="I41" i="8" s="1"/>
  <c r="E71" i="8"/>
  <c r="F71" i="8" s="1"/>
  <c r="C72" i="8" s="1"/>
  <c r="K41" i="8" l="1"/>
  <c r="E72" i="8"/>
  <c r="F72" i="8" s="1"/>
  <c r="C73" i="8" s="1"/>
  <c r="L41" i="8" l="1"/>
  <c r="I42" i="8" s="1"/>
  <c r="E73" i="8"/>
  <c r="F73" i="8" s="1"/>
  <c r="C74" i="8" s="1"/>
  <c r="K42" i="8" l="1"/>
  <c r="E74" i="8"/>
  <c r="F74" i="8" s="1"/>
  <c r="C75" i="8" s="1"/>
  <c r="L42" i="8" l="1"/>
  <c r="I43" i="8" s="1"/>
  <c r="E75" i="8"/>
  <c r="F75" i="8" s="1"/>
  <c r="C76" i="8" s="1"/>
  <c r="K43" i="8" l="1"/>
  <c r="E76" i="8"/>
  <c r="F76" i="8" s="1"/>
  <c r="C77" i="8" s="1"/>
  <c r="L43" i="8" l="1"/>
  <c r="I44" i="8" s="1"/>
  <c r="E77" i="8"/>
  <c r="F77" i="8" s="1"/>
  <c r="C78" i="8" s="1"/>
  <c r="K44" i="8" l="1"/>
  <c r="E78" i="8"/>
  <c r="F78" i="8" s="1"/>
  <c r="C79" i="8" s="1"/>
  <c r="L44" i="8" l="1"/>
  <c r="I45" i="8" s="1"/>
  <c r="E79" i="8"/>
  <c r="F79" i="8" s="1"/>
  <c r="C80" i="8" s="1"/>
  <c r="K45" i="8" l="1"/>
  <c r="E80" i="8"/>
  <c r="F80" i="8" s="1"/>
  <c r="C81" i="8" s="1"/>
  <c r="L45" i="8" l="1"/>
  <c r="I46" i="8" s="1"/>
  <c r="E81" i="8"/>
  <c r="F81" i="8" s="1"/>
  <c r="C82" i="8" s="1"/>
  <c r="K46" i="8" l="1"/>
  <c r="E82" i="8"/>
  <c r="F82" i="8" s="1"/>
  <c r="C83" i="8" s="1"/>
  <c r="L46" i="8" l="1"/>
  <c r="I47" i="8" s="1"/>
  <c r="E83" i="8"/>
  <c r="F83" i="8" s="1"/>
  <c r="C84" i="8" s="1"/>
  <c r="K47" i="8" l="1"/>
  <c r="E84" i="8"/>
  <c r="F84" i="8" s="1"/>
  <c r="C85" i="8" s="1"/>
  <c r="L47" i="8" l="1"/>
  <c r="I48" i="8" s="1"/>
  <c r="E85" i="8"/>
  <c r="F85" i="8" s="1"/>
  <c r="C86" i="8" s="1"/>
  <c r="K48" i="8" l="1"/>
  <c r="E86" i="8"/>
  <c r="F86" i="8" s="1"/>
  <c r="C87" i="8" s="1"/>
  <c r="L48" i="8" l="1"/>
  <c r="I49" i="8" s="1"/>
  <c r="E87" i="8"/>
  <c r="F87" i="8" s="1"/>
  <c r="C88" i="8" s="1"/>
  <c r="K49" i="8" l="1"/>
  <c r="E88" i="8"/>
  <c r="F88" i="8" s="1"/>
  <c r="C89" i="8" s="1"/>
  <c r="L49" i="8" l="1"/>
  <c r="I50" i="8" s="1"/>
  <c r="E89" i="8"/>
  <c r="F89" i="8" s="1"/>
  <c r="C90" i="8" s="1"/>
  <c r="K50" i="8" l="1"/>
  <c r="E90" i="8"/>
  <c r="F90" i="8" s="1"/>
  <c r="C91" i="8" s="1"/>
  <c r="L50" i="8" l="1"/>
  <c r="I51" i="8" s="1"/>
  <c r="E91" i="8"/>
  <c r="F91" i="8" s="1"/>
  <c r="C92" i="8" s="1"/>
  <c r="K51" i="8" l="1"/>
  <c r="E92" i="8"/>
  <c r="F92" i="8" s="1"/>
  <c r="C93" i="8" s="1"/>
  <c r="L51" i="8" l="1"/>
  <c r="I52" i="8" s="1"/>
  <c r="E93" i="8"/>
  <c r="F93" i="8" s="1"/>
  <c r="C94" i="8" s="1"/>
  <c r="K52" i="8" l="1"/>
  <c r="E94" i="8"/>
  <c r="F94" i="8" s="1"/>
  <c r="C95" i="8" s="1"/>
  <c r="L52" i="8" l="1"/>
  <c r="I53" i="8" s="1"/>
  <c r="E95" i="8"/>
  <c r="F95" i="8" s="1"/>
  <c r="C96" i="8" s="1"/>
  <c r="K53" i="8" l="1"/>
  <c r="E96" i="8"/>
  <c r="F96" i="8" s="1"/>
  <c r="C97" i="8" s="1"/>
  <c r="L53" i="8" l="1"/>
  <c r="I54" i="8" s="1"/>
  <c r="E97" i="8"/>
  <c r="F97" i="8" s="1"/>
  <c r="C98" i="8" s="1"/>
  <c r="K54" i="8" l="1"/>
  <c r="E98" i="8"/>
  <c r="F98" i="8" s="1"/>
  <c r="C99" i="8" s="1"/>
  <c r="L54" i="8" l="1"/>
  <c r="I55" i="8" s="1"/>
  <c r="E99" i="8"/>
  <c r="F99" i="8" s="1"/>
  <c r="C100" i="8" s="1"/>
  <c r="K55" i="8" l="1"/>
  <c r="E100" i="8"/>
  <c r="F100" i="8" s="1"/>
  <c r="C101" i="8" s="1"/>
  <c r="L55" i="8" l="1"/>
  <c r="I56" i="8" s="1"/>
  <c r="E101" i="8"/>
  <c r="F101" i="8" s="1"/>
  <c r="C102" i="8" s="1"/>
  <c r="K56" i="8" l="1"/>
  <c r="E102" i="8"/>
  <c r="F102" i="8" s="1"/>
  <c r="C103" i="8" s="1"/>
  <c r="L56" i="8" l="1"/>
  <c r="I57" i="8" s="1"/>
  <c r="E103" i="8"/>
  <c r="F103" i="8" s="1"/>
  <c r="C104" i="8" s="1"/>
  <c r="K57" i="8" l="1"/>
  <c r="E104" i="8"/>
  <c r="F104" i="8" s="1"/>
  <c r="C105" i="8" s="1"/>
  <c r="L57" i="8" l="1"/>
  <c r="I58" i="8" s="1"/>
  <c r="E105" i="8"/>
  <c r="F105" i="8" s="1"/>
  <c r="C106" i="8" s="1"/>
  <c r="K58" i="8" l="1"/>
  <c r="E106" i="8"/>
  <c r="F106" i="8" s="1"/>
  <c r="C107" i="8" s="1"/>
  <c r="L58" i="8" l="1"/>
  <c r="I59" i="8" s="1"/>
  <c r="E107" i="8"/>
  <c r="F107" i="8" s="1"/>
  <c r="C108" i="8" s="1"/>
  <c r="K59" i="8" l="1"/>
  <c r="E108" i="8"/>
  <c r="F108" i="8" s="1"/>
  <c r="C109" i="8" s="1"/>
  <c r="L59" i="8" l="1"/>
  <c r="I60" i="8" s="1"/>
  <c r="E109" i="8"/>
  <c r="F109" i="8" s="1"/>
  <c r="C110" i="8" s="1"/>
  <c r="K60" i="8" l="1"/>
  <c r="E110" i="8"/>
  <c r="F110" i="8" s="1"/>
  <c r="C111" i="8" s="1"/>
  <c r="L60" i="8" l="1"/>
  <c r="I61" i="8" s="1"/>
  <c r="E111" i="8"/>
  <c r="F111" i="8" s="1"/>
  <c r="C112" i="8" s="1"/>
  <c r="K61" i="8" l="1"/>
  <c r="E112" i="8"/>
  <c r="F112" i="8" s="1"/>
  <c r="C113" i="8" s="1"/>
  <c r="L61" i="8" l="1"/>
  <c r="I62" i="8" s="1"/>
  <c r="E113" i="8"/>
  <c r="F113" i="8" s="1"/>
  <c r="C114" i="8" s="1"/>
  <c r="K62" i="8" l="1"/>
  <c r="E114" i="8"/>
  <c r="F114" i="8" s="1"/>
  <c r="C115" i="8" s="1"/>
  <c r="L62" i="8" l="1"/>
  <c r="I63" i="8" s="1"/>
  <c r="E115" i="8"/>
  <c r="F115" i="8" s="1"/>
  <c r="C116" i="8" s="1"/>
  <c r="K63" i="8" l="1"/>
  <c r="E116" i="8"/>
  <c r="F116" i="8" s="1"/>
  <c r="C117" i="8" s="1"/>
  <c r="L63" i="8" l="1"/>
  <c r="I64" i="8" s="1"/>
  <c r="E117" i="8"/>
  <c r="F117" i="8" s="1"/>
  <c r="C118" i="8" s="1"/>
  <c r="K64" i="8" l="1"/>
  <c r="E118" i="8"/>
  <c r="F118" i="8" s="1"/>
  <c r="C119" i="8" s="1"/>
  <c r="L64" i="8" l="1"/>
  <c r="I65" i="8" s="1"/>
  <c r="E119" i="8"/>
  <c r="F119" i="8" s="1"/>
  <c r="C120" i="8" s="1"/>
  <c r="K65" i="8" l="1"/>
  <c r="E120" i="8"/>
  <c r="F120" i="8" s="1"/>
  <c r="C121" i="8" s="1"/>
  <c r="L65" i="8" l="1"/>
  <c r="I66" i="8" s="1"/>
  <c r="E121" i="8"/>
  <c r="F121" i="8" s="1"/>
  <c r="C122" i="8" s="1"/>
  <c r="K66" i="8" l="1"/>
  <c r="E122" i="8"/>
  <c r="F122" i="8" s="1"/>
  <c r="C123" i="8" s="1"/>
  <c r="L66" i="8" l="1"/>
  <c r="I67" i="8" s="1"/>
  <c r="E123" i="8"/>
  <c r="F123" i="8" s="1"/>
  <c r="C124" i="8" s="1"/>
  <c r="K67" i="8" l="1"/>
  <c r="E124" i="8"/>
  <c r="F124" i="8" s="1"/>
  <c r="C125" i="8" s="1"/>
  <c r="L67" i="8" l="1"/>
  <c r="I68" i="8" s="1"/>
  <c r="E125" i="8"/>
  <c r="F125" i="8" s="1"/>
  <c r="C126" i="8" s="1"/>
  <c r="K68" i="8" l="1"/>
  <c r="E126" i="8"/>
  <c r="F126" i="8" s="1"/>
  <c r="C127" i="8" s="1"/>
  <c r="L68" i="8" l="1"/>
  <c r="I69" i="8" s="1"/>
  <c r="E127" i="8"/>
  <c r="F127" i="8" s="1"/>
  <c r="C128" i="8" s="1"/>
  <c r="K69" i="8" l="1"/>
  <c r="E128" i="8"/>
  <c r="F128" i="8" s="1"/>
  <c r="C129" i="8" s="1"/>
  <c r="L69" i="8" l="1"/>
  <c r="I70" i="8" s="1"/>
  <c r="E129" i="8"/>
  <c r="F129" i="8" s="1"/>
  <c r="C130" i="8" s="1"/>
  <c r="K70" i="8" l="1"/>
  <c r="E130" i="8"/>
  <c r="F130" i="8" s="1"/>
  <c r="C131" i="8" s="1"/>
  <c r="L70" i="8" l="1"/>
  <c r="I71" i="8" s="1"/>
  <c r="E131" i="8"/>
  <c r="F131" i="8" s="1"/>
  <c r="C132" i="8" s="1"/>
  <c r="K71" i="8" l="1"/>
  <c r="E132" i="8"/>
  <c r="F132" i="8" s="1"/>
  <c r="C133" i="8" s="1"/>
  <c r="L71" i="8" l="1"/>
  <c r="I72" i="8" s="1"/>
  <c r="E133" i="8"/>
  <c r="F133" i="8" s="1"/>
  <c r="C134" i="8" s="1"/>
  <c r="K72" i="8" l="1"/>
  <c r="E134" i="8"/>
  <c r="F134" i="8" s="1"/>
  <c r="C135" i="8" s="1"/>
  <c r="L72" i="8" l="1"/>
  <c r="I73" i="8" s="1"/>
  <c r="E135" i="8"/>
  <c r="F135" i="8" s="1"/>
  <c r="C136" i="8" s="1"/>
  <c r="K73" i="8" l="1"/>
  <c r="E136" i="8"/>
  <c r="F136" i="8" s="1"/>
  <c r="C137" i="8" s="1"/>
  <c r="L73" i="8" l="1"/>
  <c r="I74" i="8" s="1"/>
  <c r="E137" i="8"/>
  <c r="F137" i="8" s="1"/>
  <c r="C138" i="8" s="1"/>
  <c r="K74" i="8" l="1"/>
  <c r="E138" i="8"/>
  <c r="F138" i="8" s="1"/>
  <c r="C139" i="8" s="1"/>
  <c r="L74" i="8" l="1"/>
  <c r="I75" i="8" s="1"/>
  <c r="E139" i="8"/>
  <c r="F139" i="8" s="1"/>
  <c r="C140" i="8" s="1"/>
  <c r="K75" i="8" l="1"/>
  <c r="E140" i="8"/>
  <c r="F140" i="8" s="1"/>
  <c r="C141" i="8" s="1"/>
  <c r="L75" i="8" l="1"/>
  <c r="I76" i="8" s="1"/>
  <c r="E141" i="8"/>
  <c r="F141" i="8" s="1"/>
  <c r="C142" i="8" s="1"/>
  <c r="K76" i="8" l="1"/>
  <c r="E142" i="8"/>
  <c r="F142" i="8" s="1"/>
  <c r="C143" i="8" s="1"/>
  <c r="L76" i="8" l="1"/>
  <c r="I77" i="8" s="1"/>
  <c r="E143" i="8"/>
  <c r="F143" i="8" s="1"/>
  <c r="C144" i="8" s="1"/>
  <c r="K77" i="8" l="1"/>
  <c r="E144" i="8"/>
  <c r="F144" i="8" s="1"/>
  <c r="C145" i="8" s="1"/>
  <c r="L77" i="8" l="1"/>
  <c r="I78" i="8" s="1"/>
  <c r="E145" i="8"/>
  <c r="F145" i="8" s="1"/>
  <c r="C146" i="8" s="1"/>
  <c r="K78" i="8" l="1"/>
  <c r="E146" i="8"/>
  <c r="F146" i="8" s="1"/>
  <c r="C147" i="8" s="1"/>
  <c r="L78" i="8" l="1"/>
  <c r="I79" i="8" s="1"/>
  <c r="E147" i="8"/>
  <c r="F147" i="8" s="1"/>
  <c r="C148" i="8" s="1"/>
  <c r="K79" i="8" l="1"/>
  <c r="E148" i="8"/>
  <c r="F148" i="8" s="1"/>
  <c r="C149" i="8" s="1"/>
  <c r="L79" i="8" l="1"/>
  <c r="I80" i="8" s="1"/>
  <c r="E149" i="8"/>
  <c r="F149" i="8" s="1"/>
  <c r="C150" i="8" s="1"/>
  <c r="K80" i="8" l="1"/>
  <c r="E150" i="8"/>
  <c r="F150" i="8" s="1"/>
  <c r="C151" i="8" s="1"/>
  <c r="L80" i="8" l="1"/>
  <c r="I81" i="8" s="1"/>
  <c r="E151" i="8"/>
  <c r="F151" i="8" s="1"/>
  <c r="C152" i="8" s="1"/>
  <c r="K81" i="8" l="1"/>
  <c r="E152" i="8"/>
  <c r="F152" i="8" s="1"/>
  <c r="C153" i="8" s="1"/>
  <c r="L81" i="8" l="1"/>
  <c r="I82" i="8" s="1"/>
  <c r="E153" i="8"/>
  <c r="F153" i="8" s="1"/>
  <c r="C154" i="8" s="1"/>
  <c r="K82" i="8" l="1"/>
  <c r="E154" i="8"/>
  <c r="F154" i="8" s="1"/>
  <c r="C155" i="8" s="1"/>
  <c r="L82" i="8" l="1"/>
  <c r="I83" i="8" s="1"/>
  <c r="E155" i="8"/>
  <c r="F155" i="8" s="1"/>
  <c r="C156" i="8" s="1"/>
  <c r="K83" i="8" l="1"/>
  <c r="E156" i="8"/>
  <c r="F156" i="8" s="1"/>
  <c r="C157" i="8" s="1"/>
  <c r="L83" i="8" l="1"/>
  <c r="I84" i="8" s="1"/>
  <c r="E157" i="8"/>
  <c r="F157" i="8" s="1"/>
  <c r="C158" i="8" s="1"/>
  <c r="K84" i="8" l="1"/>
  <c r="E158" i="8"/>
  <c r="F158" i="8" s="1"/>
  <c r="C159" i="8" s="1"/>
  <c r="L84" i="8" l="1"/>
  <c r="I85" i="8" s="1"/>
  <c r="E159" i="8"/>
  <c r="F159" i="8" s="1"/>
  <c r="C160" i="8" s="1"/>
  <c r="K85" i="8" l="1"/>
  <c r="E160" i="8"/>
  <c r="F160" i="8" s="1"/>
  <c r="C161" i="8" s="1"/>
  <c r="L85" i="8" l="1"/>
  <c r="I86" i="8" s="1"/>
  <c r="E161" i="8"/>
  <c r="F161" i="8" s="1"/>
  <c r="C162" i="8" s="1"/>
  <c r="K86" i="8" l="1"/>
  <c r="E162" i="8"/>
  <c r="F162" i="8" s="1"/>
  <c r="C163" i="8" s="1"/>
  <c r="L86" i="8" l="1"/>
  <c r="I87" i="8" s="1"/>
  <c r="E163" i="8"/>
  <c r="F163" i="8" s="1"/>
  <c r="C164" i="8" s="1"/>
  <c r="K87" i="8" l="1"/>
  <c r="E164" i="8"/>
  <c r="F164" i="8" s="1"/>
  <c r="C165" i="8" s="1"/>
  <c r="L87" i="8" l="1"/>
  <c r="I88" i="8" s="1"/>
  <c r="E165" i="8"/>
  <c r="F165" i="8" s="1"/>
  <c r="C166" i="8" s="1"/>
  <c r="K88" i="8" l="1"/>
  <c r="E166" i="8"/>
  <c r="F166" i="8" s="1"/>
  <c r="C167" i="8" s="1"/>
  <c r="L88" i="8" l="1"/>
  <c r="I89" i="8" s="1"/>
  <c r="E167" i="8"/>
  <c r="F167" i="8" s="1"/>
  <c r="C168" i="8" s="1"/>
  <c r="K89" i="8" l="1"/>
  <c r="E168" i="8"/>
  <c r="F168" i="8" s="1"/>
  <c r="C169" i="8" s="1"/>
  <c r="L89" i="8" l="1"/>
  <c r="I90" i="8" s="1"/>
  <c r="E169" i="8"/>
  <c r="F169" i="8" s="1"/>
  <c r="C170" i="8" s="1"/>
  <c r="K90" i="8" l="1"/>
  <c r="E170" i="8"/>
  <c r="F170" i="8" s="1"/>
  <c r="C171" i="8" s="1"/>
  <c r="L90" i="8" l="1"/>
  <c r="I91" i="8" s="1"/>
  <c r="E171" i="8"/>
  <c r="F171" i="8" s="1"/>
  <c r="C172" i="8" s="1"/>
  <c r="K91" i="8" l="1"/>
  <c r="E172" i="8"/>
  <c r="F172" i="8" s="1"/>
  <c r="C173" i="8" s="1"/>
  <c r="L91" i="8" l="1"/>
  <c r="I92" i="8" s="1"/>
  <c r="E173" i="8"/>
  <c r="F173" i="8" s="1"/>
  <c r="C174" i="8" s="1"/>
  <c r="K92" i="8" l="1"/>
  <c r="L92" i="8" s="1"/>
  <c r="I93" i="8" s="1"/>
  <c r="E174" i="8"/>
  <c r="F174" i="8" s="1"/>
  <c r="C175" i="8" s="1"/>
  <c r="K93" i="8" l="1"/>
  <c r="E175" i="8"/>
  <c r="F175" i="8" s="1"/>
  <c r="C176" i="8" s="1"/>
  <c r="L93" i="8" l="1"/>
  <c r="I94" i="8" s="1"/>
  <c r="E176" i="8"/>
  <c r="F176" i="8" s="1"/>
  <c r="C177" i="8" s="1"/>
  <c r="K94" i="8" l="1"/>
  <c r="E177" i="8"/>
  <c r="F177" i="8" s="1"/>
  <c r="C178" i="8" s="1"/>
  <c r="L94" i="8" l="1"/>
  <c r="I95" i="8" s="1"/>
  <c r="E178" i="8"/>
  <c r="F178" i="8" s="1"/>
  <c r="C179" i="8" s="1"/>
  <c r="K95" i="8" l="1"/>
  <c r="E179" i="8"/>
  <c r="F179" i="8" s="1"/>
  <c r="C180" i="8" s="1"/>
  <c r="L95" i="8" l="1"/>
  <c r="I96" i="8" s="1"/>
  <c r="E180" i="8"/>
  <c r="F180" i="8" s="1"/>
  <c r="C181" i="8" s="1"/>
  <c r="K96" i="8" l="1"/>
  <c r="E181" i="8"/>
  <c r="F181" i="8" s="1"/>
  <c r="C182" i="8" s="1"/>
  <c r="L96" i="8" l="1"/>
  <c r="I97" i="8" s="1"/>
  <c r="E182" i="8"/>
  <c r="F182" i="8" s="1"/>
  <c r="C183" i="8" s="1"/>
  <c r="K97" i="8" l="1"/>
  <c r="E183" i="8"/>
  <c r="F183" i="8" s="1"/>
  <c r="C184" i="8" s="1"/>
  <c r="L97" i="8" l="1"/>
  <c r="I98" i="8" s="1"/>
  <c r="E184" i="8"/>
  <c r="F184" i="8" s="1"/>
  <c r="C185" i="8" s="1"/>
  <c r="K98" i="8" l="1"/>
  <c r="E185" i="8"/>
  <c r="F185" i="8" s="1"/>
  <c r="C186" i="8" s="1"/>
  <c r="L98" i="8" l="1"/>
  <c r="I99" i="8" s="1"/>
  <c r="E186" i="8"/>
  <c r="F186" i="8" s="1"/>
  <c r="C187" i="8" s="1"/>
  <c r="K99" i="8" l="1"/>
  <c r="E187" i="8"/>
  <c r="F187" i="8" s="1"/>
  <c r="C188" i="8" s="1"/>
  <c r="L99" i="8" l="1"/>
  <c r="I100" i="8" s="1"/>
  <c r="E188" i="8"/>
  <c r="F188" i="8" s="1"/>
  <c r="C189" i="8" s="1"/>
  <c r="K100" i="8" l="1"/>
  <c r="E189" i="8"/>
  <c r="F189" i="8" s="1"/>
  <c r="C190" i="8" s="1"/>
  <c r="L100" i="8" l="1"/>
  <c r="I101" i="8" s="1"/>
  <c r="E190" i="8"/>
  <c r="F190" i="8" s="1"/>
  <c r="C191" i="8" s="1"/>
  <c r="K101" i="8" l="1"/>
  <c r="E191" i="8"/>
  <c r="F191" i="8" s="1"/>
  <c r="C192" i="8" s="1"/>
  <c r="L101" i="8" l="1"/>
  <c r="I102" i="8" s="1"/>
  <c r="E192" i="8"/>
  <c r="F192" i="8" s="1"/>
  <c r="C193" i="8" s="1"/>
  <c r="K102" i="8" l="1"/>
  <c r="E193" i="8"/>
  <c r="F193" i="8" s="1"/>
  <c r="C194" i="8" s="1"/>
  <c r="L102" i="8" l="1"/>
  <c r="I103" i="8" s="1"/>
  <c r="E194" i="8"/>
  <c r="F194" i="8" s="1"/>
  <c r="C195" i="8" s="1"/>
  <c r="K103" i="8" l="1"/>
  <c r="E195" i="8"/>
  <c r="F195" i="8" s="1"/>
  <c r="C196" i="8" s="1"/>
  <c r="L103" i="8" l="1"/>
  <c r="I104" i="8" s="1"/>
  <c r="E196" i="8"/>
  <c r="F196" i="8" s="1"/>
  <c r="C197" i="8" s="1"/>
  <c r="K104" i="8" l="1"/>
  <c r="E197" i="8"/>
  <c r="F197" i="8" s="1"/>
  <c r="C198" i="8" s="1"/>
  <c r="L104" i="8" l="1"/>
  <c r="I105" i="8" s="1"/>
  <c r="E198" i="8"/>
  <c r="F198" i="8" s="1"/>
  <c r="C199" i="8" s="1"/>
  <c r="K105" i="8" l="1"/>
  <c r="E199" i="8"/>
  <c r="F199" i="8" s="1"/>
  <c r="C200" i="8" s="1"/>
  <c r="L105" i="8" l="1"/>
  <c r="I106" i="8" s="1"/>
  <c r="E200" i="8"/>
  <c r="F200" i="8" s="1"/>
  <c r="C201" i="8" s="1"/>
  <c r="K106" i="8" l="1"/>
  <c r="E201" i="8"/>
  <c r="F201" i="8" s="1"/>
  <c r="C202" i="8" s="1"/>
  <c r="L106" i="8" l="1"/>
  <c r="I107" i="8" s="1"/>
  <c r="E202" i="8"/>
  <c r="F202" i="8" s="1"/>
  <c r="C203" i="8" s="1"/>
  <c r="K107" i="8" l="1"/>
  <c r="E203" i="8"/>
  <c r="F203" i="8" s="1"/>
  <c r="C204" i="8" s="1"/>
  <c r="L107" i="8" l="1"/>
  <c r="I108" i="8" s="1"/>
  <c r="E204" i="8"/>
  <c r="F204" i="8" s="1"/>
  <c r="C205" i="8" s="1"/>
  <c r="K108" i="8" l="1"/>
  <c r="E205" i="8"/>
  <c r="F205" i="8" s="1"/>
  <c r="C206" i="8" s="1"/>
  <c r="L108" i="8" l="1"/>
  <c r="I109" i="8" s="1"/>
  <c r="E206" i="8"/>
  <c r="F206" i="8" s="1"/>
  <c r="C207" i="8" s="1"/>
  <c r="K109" i="8" l="1"/>
  <c r="E207" i="8"/>
  <c r="F207" i="8" s="1"/>
  <c r="C208" i="8" s="1"/>
  <c r="L109" i="8" l="1"/>
  <c r="I110" i="8" s="1"/>
  <c r="E208" i="8"/>
  <c r="F208" i="8" s="1"/>
  <c r="C209" i="8" s="1"/>
  <c r="K110" i="8" l="1"/>
  <c r="E209" i="8"/>
  <c r="F209" i="8" s="1"/>
  <c r="C210" i="8" s="1"/>
  <c r="L110" i="8" l="1"/>
  <c r="I111" i="8" s="1"/>
  <c r="E210" i="8"/>
  <c r="F210" i="8" s="1"/>
  <c r="C211" i="8" s="1"/>
  <c r="K111" i="8" l="1"/>
  <c r="E211" i="8"/>
  <c r="F211" i="8" s="1"/>
  <c r="C212" i="8" s="1"/>
  <c r="L111" i="8" l="1"/>
  <c r="I112" i="8" s="1"/>
  <c r="E212" i="8"/>
  <c r="F212" i="8" s="1"/>
  <c r="C213" i="8" s="1"/>
  <c r="K112" i="8" l="1"/>
  <c r="E213" i="8"/>
  <c r="F213" i="8" s="1"/>
  <c r="C214" i="8" s="1"/>
  <c r="L112" i="8" l="1"/>
  <c r="I113" i="8" s="1"/>
  <c r="E214" i="8"/>
  <c r="F214" i="8" s="1"/>
  <c r="C215" i="8" s="1"/>
  <c r="K113" i="8" l="1"/>
  <c r="E215" i="8"/>
  <c r="F215" i="8" s="1"/>
  <c r="C216" i="8" s="1"/>
  <c r="L113" i="8" l="1"/>
  <c r="I114" i="8" s="1"/>
  <c r="E216" i="8"/>
  <c r="F216" i="8" s="1"/>
  <c r="C217" i="8" s="1"/>
  <c r="K114" i="8" l="1"/>
  <c r="E217" i="8"/>
  <c r="F217" i="8" s="1"/>
  <c r="C218" i="8" s="1"/>
  <c r="L114" i="8" l="1"/>
  <c r="I115" i="8" s="1"/>
  <c r="E218" i="8"/>
  <c r="F218" i="8" s="1"/>
  <c r="C219" i="8" s="1"/>
  <c r="K115" i="8" l="1"/>
  <c r="E219" i="8"/>
  <c r="F219" i="8" s="1"/>
  <c r="C220" i="8" s="1"/>
  <c r="L115" i="8" l="1"/>
  <c r="I116" i="8" s="1"/>
  <c r="E220" i="8"/>
  <c r="F220" i="8" s="1"/>
  <c r="C221" i="8" s="1"/>
  <c r="K116" i="8" l="1"/>
  <c r="E221" i="8"/>
  <c r="F221" i="8" s="1"/>
  <c r="C222" i="8" s="1"/>
  <c r="L116" i="8" l="1"/>
  <c r="I117" i="8" s="1"/>
  <c r="E222" i="8"/>
  <c r="F222" i="8" s="1"/>
  <c r="C223" i="8" s="1"/>
  <c r="K117" i="8" l="1"/>
  <c r="E223" i="8"/>
  <c r="F223" i="8" s="1"/>
  <c r="C224" i="8" s="1"/>
  <c r="L117" i="8" l="1"/>
  <c r="I118" i="8" s="1"/>
  <c r="E224" i="8"/>
  <c r="F224" i="8" s="1"/>
  <c r="C225" i="8" s="1"/>
  <c r="K118" i="8" l="1"/>
  <c r="E225" i="8"/>
  <c r="F225" i="8" s="1"/>
  <c r="C226" i="8" s="1"/>
  <c r="L118" i="8" l="1"/>
  <c r="I119" i="8" s="1"/>
  <c r="E226" i="8"/>
  <c r="F226" i="8" s="1"/>
  <c r="C227" i="8" s="1"/>
  <c r="K119" i="8" l="1"/>
  <c r="E227" i="8"/>
  <c r="F227" i="8" s="1"/>
  <c r="C228" i="8" s="1"/>
  <c r="L119" i="8" l="1"/>
  <c r="I120" i="8" s="1"/>
  <c r="E228" i="8"/>
  <c r="F228" i="8" s="1"/>
  <c r="C229" i="8" s="1"/>
  <c r="K120" i="8" l="1"/>
  <c r="E229" i="8"/>
  <c r="F229" i="8" s="1"/>
  <c r="C230" i="8" s="1"/>
  <c r="L120" i="8" l="1"/>
  <c r="I121" i="8" s="1"/>
  <c r="E230" i="8"/>
  <c r="F230" i="8" s="1"/>
  <c r="C231" i="8" s="1"/>
  <c r="K121" i="8" l="1"/>
  <c r="E231" i="8"/>
  <c r="F231" i="8" s="1"/>
  <c r="C232" i="8" s="1"/>
  <c r="L121" i="8" l="1"/>
  <c r="I122" i="8" s="1"/>
  <c r="E232" i="8"/>
  <c r="F232" i="8" s="1"/>
  <c r="C233" i="8" s="1"/>
  <c r="K122" i="8" l="1"/>
  <c r="E233" i="8"/>
  <c r="F233" i="8" s="1"/>
  <c r="C234" i="8" s="1"/>
  <c r="L122" i="8" l="1"/>
  <c r="I123" i="8" s="1"/>
  <c r="E234" i="8"/>
  <c r="F234" i="8" s="1"/>
  <c r="C235" i="8" s="1"/>
  <c r="K123" i="8" l="1"/>
  <c r="E235" i="8"/>
  <c r="F235" i="8" s="1"/>
  <c r="C236" i="8" s="1"/>
  <c r="L123" i="8" l="1"/>
  <c r="I124" i="8" s="1"/>
  <c r="E236" i="8"/>
  <c r="F236" i="8" s="1"/>
  <c r="C237" i="8" s="1"/>
  <c r="K124" i="8" l="1"/>
  <c r="E237" i="8"/>
  <c r="F237" i="8" s="1"/>
  <c r="C238" i="8" s="1"/>
  <c r="L124" i="8" l="1"/>
  <c r="I125" i="8" s="1"/>
  <c r="E238" i="8"/>
  <c r="F238" i="8" s="1"/>
  <c r="C239" i="8" s="1"/>
  <c r="K125" i="8" l="1"/>
  <c r="E239" i="8"/>
  <c r="F239" i="8" s="1"/>
  <c r="C240" i="8" s="1"/>
  <c r="L125" i="8" l="1"/>
  <c r="I126" i="8" s="1"/>
  <c r="E240" i="8"/>
  <c r="F240" i="8" s="1"/>
  <c r="C241" i="8" s="1"/>
  <c r="K126" i="8" l="1"/>
  <c r="E241" i="8"/>
  <c r="F241" i="8" s="1"/>
  <c r="C242" i="8" s="1"/>
  <c r="L126" i="8" l="1"/>
  <c r="I127" i="8" s="1"/>
  <c r="E242" i="8"/>
  <c r="F242" i="8" s="1"/>
  <c r="C243" i="8" s="1"/>
  <c r="K127" i="8" l="1"/>
  <c r="E243" i="8"/>
  <c r="F243" i="8" s="1"/>
  <c r="C244" i="8" s="1"/>
  <c r="L127" i="8" l="1"/>
  <c r="I128" i="8" s="1"/>
  <c r="E244" i="8"/>
  <c r="F244" i="8" s="1"/>
  <c r="C245" i="8" s="1"/>
  <c r="K128" i="8" l="1"/>
  <c r="E245" i="8"/>
  <c r="F245" i="8" s="1"/>
  <c r="C246" i="8" s="1"/>
  <c r="L128" i="8" l="1"/>
  <c r="I129" i="8" s="1"/>
  <c r="E246" i="8"/>
  <c r="F246" i="8" s="1"/>
  <c r="C247" i="8" s="1"/>
  <c r="K129" i="8" l="1"/>
  <c r="E247" i="8"/>
  <c r="F247" i="8" s="1"/>
  <c r="C248" i="8" s="1"/>
  <c r="L129" i="8" l="1"/>
  <c r="I130" i="8" s="1"/>
  <c r="E248" i="8"/>
  <c r="F248" i="8" s="1"/>
  <c r="C249" i="8" s="1"/>
  <c r="K130" i="8" l="1"/>
  <c r="E249" i="8"/>
  <c r="F249" i="8" s="1"/>
  <c r="C250" i="8" s="1"/>
  <c r="L130" i="8" l="1"/>
  <c r="I131" i="8" s="1"/>
  <c r="E250" i="8"/>
  <c r="F250" i="8" s="1"/>
  <c r="C251" i="8" s="1"/>
  <c r="K131" i="8" l="1"/>
  <c r="E251" i="8"/>
  <c r="F251" i="8" s="1"/>
  <c r="C252" i="8" s="1"/>
  <c r="L131" i="8" l="1"/>
  <c r="I132" i="8" s="1"/>
  <c r="E252" i="8"/>
  <c r="F252" i="8" s="1"/>
  <c r="C253" i="8" s="1"/>
  <c r="K132" i="8" l="1"/>
  <c r="E253" i="8"/>
  <c r="F253" i="8"/>
  <c r="C254" i="8" s="1"/>
  <c r="L132" i="8" l="1"/>
  <c r="I133" i="8" s="1"/>
  <c r="E254" i="8"/>
  <c r="F254" i="8" s="1"/>
  <c r="C255" i="8" s="1"/>
  <c r="K133" i="8" l="1"/>
  <c r="E255" i="8"/>
  <c r="F255" i="8" s="1"/>
  <c r="C256" i="8" s="1"/>
  <c r="L133" i="8" l="1"/>
  <c r="I134" i="8" s="1"/>
  <c r="E256" i="8"/>
  <c r="F256" i="8" s="1"/>
  <c r="C257" i="8" s="1"/>
  <c r="K134" i="8" l="1"/>
  <c r="E257" i="8"/>
  <c r="F257" i="8" s="1"/>
  <c r="C258" i="8" s="1"/>
  <c r="L134" i="8" l="1"/>
  <c r="I135" i="8" s="1"/>
  <c r="E258" i="8"/>
  <c r="F258" i="8" s="1"/>
  <c r="C259" i="8" s="1"/>
  <c r="K135" i="8" l="1"/>
  <c r="E259" i="8"/>
  <c r="F259" i="8" s="1"/>
  <c r="C260" i="8" s="1"/>
  <c r="L135" i="8" l="1"/>
  <c r="I136" i="8" s="1"/>
  <c r="E260" i="8"/>
  <c r="F260" i="8" s="1"/>
  <c r="C261" i="8" s="1"/>
  <c r="K136" i="8" l="1"/>
  <c r="E261" i="8"/>
  <c r="F261" i="8" s="1"/>
  <c r="C262" i="8" s="1"/>
  <c r="L136" i="8" l="1"/>
  <c r="I137" i="8" s="1"/>
  <c r="E262" i="8"/>
  <c r="F262" i="8" s="1"/>
  <c r="C263" i="8" s="1"/>
  <c r="K137" i="8" l="1"/>
  <c r="E263" i="8"/>
  <c r="F263" i="8" s="1"/>
  <c r="C264" i="8" s="1"/>
  <c r="L137" i="8" l="1"/>
  <c r="I138" i="8" s="1"/>
  <c r="E264" i="8"/>
  <c r="F264" i="8" s="1"/>
  <c r="C265" i="8" s="1"/>
  <c r="K138" i="8" l="1"/>
  <c r="E265" i="8"/>
  <c r="F265" i="8" s="1"/>
  <c r="C266" i="8" s="1"/>
  <c r="L138" i="8" l="1"/>
  <c r="I139" i="8" s="1"/>
  <c r="E266" i="8"/>
  <c r="F266" i="8" s="1"/>
  <c r="C267" i="8" s="1"/>
  <c r="K139" i="8" l="1"/>
  <c r="E267" i="8"/>
  <c r="F267" i="8" s="1"/>
  <c r="C268" i="8" s="1"/>
  <c r="L139" i="8" l="1"/>
  <c r="I140" i="8" s="1"/>
  <c r="E268" i="8"/>
  <c r="F268" i="8" s="1"/>
  <c r="C269" i="8" s="1"/>
  <c r="K140" i="8" l="1"/>
  <c r="E269" i="8"/>
  <c r="F269" i="8" s="1"/>
  <c r="C270" i="8" s="1"/>
  <c r="L140" i="8" l="1"/>
  <c r="I141" i="8" s="1"/>
  <c r="E270" i="8"/>
  <c r="F270" i="8" s="1"/>
  <c r="C271" i="8" s="1"/>
  <c r="K141" i="8" l="1"/>
  <c r="E271" i="8"/>
  <c r="F271" i="8" s="1"/>
  <c r="C272" i="8" s="1"/>
  <c r="L141" i="8" l="1"/>
  <c r="I142" i="8" s="1"/>
  <c r="E272" i="8"/>
  <c r="F272" i="8" s="1"/>
  <c r="C273" i="8" s="1"/>
  <c r="K142" i="8" l="1"/>
  <c r="E273" i="8"/>
  <c r="F273" i="8" s="1"/>
  <c r="C274" i="8" s="1"/>
  <c r="L142" i="8" l="1"/>
  <c r="I143" i="8" s="1"/>
  <c r="E274" i="8"/>
  <c r="F274" i="8" s="1"/>
  <c r="C275" i="8" s="1"/>
  <c r="K143" i="8" l="1"/>
  <c r="E275" i="8"/>
  <c r="F275" i="8" s="1"/>
  <c r="C276" i="8" s="1"/>
  <c r="L143" i="8" l="1"/>
  <c r="I144" i="8" s="1"/>
  <c r="E276" i="8"/>
  <c r="F276" i="8" s="1"/>
  <c r="C277" i="8" s="1"/>
  <c r="K144" i="8" l="1"/>
  <c r="E277" i="8"/>
  <c r="F277" i="8" s="1"/>
  <c r="C278" i="8" s="1"/>
  <c r="L144" i="8" l="1"/>
  <c r="I145" i="8" s="1"/>
  <c r="E278" i="8"/>
  <c r="F278" i="8" s="1"/>
  <c r="C279" i="8" s="1"/>
  <c r="K145" i="8" l="1"/>
  <c r="E279" i="8"/>
  <c r="F279" i="8" s="1"/>
  <c r="C280" i="8" s="1"/>
  <c r="L145" i="8" l="1"/>
  <c r="I146" i="8" s="1"/>
  <c r="E280" i="8"/>
  <c r="F280" i="8" s="1"/>
  <c r="C281" i="8" s="1"/>
  <c r="K146" i="8" l="1"/>
  <c r="E281" i="8"/>
  <c r="F281" i="8" s="1"/>
  <c r="C282" i="8" s="1"/>
  <c r="L146" i="8" l="1"/>
  <c r="I147" i="8" s="1"/>
  <c r="E282" i="8"/>
  <c r="F282" i="8" s="1"/>
  <c r="C283" i="8" s="1"/>
  <c r="K147" i="8" l="1"/>
  <c r="E283" i="8"/>
  <c r="F283" i="8" s="1"/>
  <c r="C284" i="8" s="1"/>
  <c r="L147" i="8" l="1"/>
  <c r="I148" i="8" s="1"/>
  <c r="E284" i="8"/>
  <c r="F284" i="8" s="1"/>
  <c r="C285" i="8" s="1"/>
  <c r="K148" i="8" l="1"/>
  <c r="E285" i="8"/>
  <c r="F285" i="8" s="1"/>
  <c r="C286" i="8" s="1"/>
  <c r="L148" i="8" l="1"/>
  <c r="I149" i="8" s="1"/>
  <c r="E286" i="8"/>
  <c r="F286" i="8" s="1"/>
  <c r="C287" i="8" s="1"/>
  <c r="K149" i="8" l="1"/>
  <c r="E287" i="8"/>
  <c r="F287" i="8" s="1"/>
  <c r="C288" i="8" s="1"/>
  <c r="L149" i="8" l="1"/>
  <c r="I150" i="8" s="1"/>
  <c r="E288" i="8"/>
  <c r="F288" i="8" s="1"/>
  <c r="C289" i="8" s="1"/>
  <c r="K150" i="8" l="1"/>
  <c r="E289" i="8"/>
  <c r="F289" i="8" s="1"/>
  <c r="C290" i="8" s="1"/>
  <c r="L150" i="8" l="1"/>
  <c r="I151" i="8" s="1"/>
  <c r="E290" i="8"/>
  <c r="F290" i="8" s="1"/>
  <c r="C291" i="8" s="1"/>
  <c r="K151" i="8" l="1"/>
  <c r="E291" i="8"/>
  <c r="F291" i="8" s="1"/>
  <c r="C292" i="8" s="1"/>
  <c r="L151" i="8" l="1"/>
  <c r="I152" i="8" s="1"/>
  <c r="E292" i="8"/>
  <c r="F292" i="8" s="1"/>
  <c r="C293" i="8" s="1"/>
  <c r="K152" i="8" l="1"/>
  <c r="E293" i="8"/>
  <c r="F293" i="8" s="1"/>
  <c r="C294" i="8" s="1"/>
  <c r="L152" i="8" l="1"/>
  <c r="I153" i="8" s="1"/>
  <c r="E294" i="8"/>
  <c r="F294" i="8" s="1"/>
  <c r="C295" i="8" s="1"/>
  <c r="K153" i="8" l="1"/>
  <c r="E295" i="8"/>
  <c r="F295" i="8" s="1"/>
  <c r="C296" i="8" s="1"/>
  <c r="L153" i="8" l="1"/>
  <c r="I154" i="8" s="1"/>
  <c r="E296" i="8"/>
  <c r="F296" i="8" s="1"/>
  <c r="C297" i="8" s="1"/>
  <c r="K154" i="8" l="1"/>
  <c r="E297" i="8"/>
  <c r="F297" i="8" s="1"/>
  <c r="C298" i="8" s="1"/>
  <c r="L154" i="8" l="1"/>
  <c r="I155" i="8" s="1"/>
  <c r="E298" i="8"/>
  <c r="F298" i="8"/>
  <c r="C299" i="8" s="1"/>
  <c r="K155" i="8" l="1"/>
  <c r="E299" i="8"/>
  <c r="F299" i="8" s="1"/>
  <c r="C300" i="8" s="1"/>
  <c r="L155" i="8" l="1"/>
  <c r="I156" i="8" s="1"/>
  <c r="E300" i="8"/>
  <c r="F300" i="8" s="1"/>
  <c r="C301" i="8" s="1"/>
  <c r="K156" i="8" l="1"/>
  <c r="E301" i="8"/>
  <c r="F301" i="8" s="1"/>
  <c r="C302" i="8" s="1"/>
  <c r="L156" i="8" l="1"/>
  <c r="I157" i="8" s="1"/>
  <c r="E302" i="8"/>
  <c r="F302" i="8" s="1"/>
  <c r="C303" i="8" s="1"/>
  <c r="K157" i="8" l="1"/>
  <c r="E303" i="8"/>
  <c r="F303" i="8" s="1"/>
  <c r="C304" i="8" s="1"/>
  <c r="L157" i="8" l="1"/>
  <c r="I158" i="8" s="1"/>
  <c r="E304" i="8"/>
  <c r="F304" i="8" s="1"/>
  <c r="C305" i="8" s="1"/>
  <c r="K158" i="8" l="1"/>
  <c r="E305" i="8"/>
  <c r="F305" i="8"/>
  <c r="C306" i="8" s="1"/>
  <c r="L158" i="8" l="1"/>
  <c r="I159" i="8" s="1"/>
  <c r="E306" i="8"/>
  <c r="F306" i="8" s="1"/>
  <c r="C307" i="8" s="1"/>
  <c r="K159" i="8" l="1"/>
  <c r="E307" i="8"/>
  <c r="F307" i="8"/>
  <c r="C308" i="8" s="1"/>
  <c r="L159" i="8" l="1"/>
  <c r="I160" i="8" s="1"/>
  <c r="E308" i="8"/>
  <c r="F308" i="8" s="1"/>
  <c r="C309" i="8" s="1"/>
  <c r="K160" i="8" l="1"/>
  <c r="E309" i="8"/>
  <c r="F309" i="8" s="1"/>
  <c r="C310" i="8" s="1"/>
  <c r="L160" i="8" l="1"/>
  <c r="I161" i="8" s="1"/>
  <c r="E310" i="8"/>
  <c r="F310" i="8" s="1"/>
  <c r="C311" i="8" s="1"/>
  <c r="K161" i="8" l="1"/>
  <c r="E311" i="8"/>
  <c r="F311" i="8" s="1"/>
  <c r="C312" i="8" s="1"/>
  <c r="L161" i="8" l="1"/>
  <c r="I162" i="8" s="1"/>
  <c r="E312" i="8"/>
  <c r="F312" i="8" s="1"/>
  <c r="C313" i="8" s="1"/>
  <c r="K162" i="8" l="1"/>
  <c r="E313" i="8"/>
  <c r="F313" i="8" s="1"/>
  <c r="C314" i="8" s="1"/>
  <c r="L162" i="8" l="1"/>
  <c r="I163" i="8" s="1"/>
  <c r="E314" i="8"/>
  <c r="F314" i="8" s="1"/>
  <c r="C315" i="8" s="1"/>
  <c r="K163" i="8" l="1"/>
  <c r="E315" i="8"/>
  <c r="F315" i="8" s="1"/>
  <c r="C316" i="8" s="1"/>
  <c r="L163" i="8" l="1"/>
  <c r="I164" i="8" s="1"/>
  <c r="E316" i="8"/>
  <c r="F316" i="8" s="1"/>
  <c r="C317" i="8" s="1"/>
  <c r="K164" i="8" l="1"/>
  <c r="E317" i="8"/>
  <c r="F317" i="8"/>
  <c r="C318" i="8" s="1"/>
  <c r="L164" i="8" l="1"/>
  <c r="I165" i="8" s="1"/>
  <c r="E318" i="8"/>
  <c r="F318" i="8" s="1"/>
  <c r="C319" i="8" s="1"/>
  <c r="K165" i="8" l="1"/>
  <c r="E319" i="8"/>
  <c r="F319" i="8" s="1"/>
  <c r="C320" i="8" s="1"/>
  <c r="L165" i="8" l="1"/>
  <c r="I166" i="8" s="1"/>
  <c r="E320" i="8"/>
  <c r="F320" i="8" s="1"/>
  <c r="C321" i="8" s="1"/>
  <c r="K166" i="8" l="1"/>
  <c r="E321" i="8"/>
  <c r="F321" i="8"/>
  <c r="C322" i="8" s="1"/>
  <c r="L166" i="8" l="1"/>
  <c r="I167" i="8" s="1"/>
  <c r="E322" i="8"/>
  <c r="F322" i="8" s="1"/>
  <c r="C323" i="8" s="1"/>
  <c r="K167" i="8" l="1"/>
  <c r="E323" i="8"/>
  <c r="F323" i="8" s="1"/>
  <c r="C324" i="8" s="1"/>
  <c r="L167" i="8" l="1"/>
  <c r="I168" i="8" s="1"/>
  <c r="E324" i="8"/>
  <c r="F324" i="8" s="1"/>
  <c r="C325" i="8" s="1"/>
  <c r="K168" i="8" l="1"/>
  <c r="E325" i="8"/>
  <c r="F325" i="8" s="1"/>
  <c r="C326" i="8" s="1"/>
  <c r="L168" i="8" l="1"/>
  <c r="I169" i="8" s="1"/>
  <c r="E326" i="8"/>
  <c r="F326" i="8" s="1"/>
  <c r="C327" i="8" s="1"/>
  <c r="K169" i="8" l="1"/>
  <c r="E327" i="8"/>
  <c r="F327" i="8" s="1"/>
  <c r="C328" i="8" s="1"/>
  <c r="L169" i="8" l="1"/>
  <c r="I170" i="8" s="1"/>
  <c r="E328" i="8"/>
  <c r="F328" i="8" s="1"/>
  <c r="C329" i="8" s="1"/>
  <c r="K170" i="8" l="1"/>
  <c r="E329" i="8"/>
  <c r="F329" i="8" s="1"/>
  <c r="C330" i="8" s="1"/>
  <c r="L170" i="8" l="1"/>
  <c r="I171" i="8" s="1"/>
  <c r="E330" i="8"/>
  <c r="F330" i="8" s="1"/>
  <c r="C331" i="8" s="1"/>
  <c r="K171" i="8" l="1"/>
  <c r="E331" i="8"/>
  <c r="F331" i="8" s="1"/>
  <c r="C332" i="8" s="1"/>
  <c r="L171" i="8" l="1"/>
  <c r="I172" i="8" s="1"/>
  <c r="E332" i="8"/>
  <c r="F332" i="8" s="1"/>
  <c r="C333" i="8" s="1"/>
  <c r="K172" i="8" l="1"/>
  <c r="E333" i="8"/>
  <c r="F333" i="8" s="1"/>
  <c r="C334" i="8" s="1"/>
  <c r="L172" i="8" l="1"/>
  <c r="I173" i="8" s="1"/>
  <c r="E334" i="8"/>
  <c r="F334" i="8" s="1"/>
  <c r="C335" i="8" s="1"/>
  <c r="K173" i="8" l="1"/>
  <c r="E335" i="8"/>
  <c r="F335" i="8" s="1"/>
  <c r="C336" i="8" s="1"/>
  <c r="L173" i="8" l="1"/>
  <c r="I174" i="8" s="1"/>
  <c r="E336" i="8"/>
  <c r="F336" i="8" s="1"/>
  <c r="C337" i="8" s="1"/>
  <c r="K174" i="8" l="1"/>
  <c r="E337" i="8"/>
  <c r="F337" i="8" s="1"/>
  <c r="C338" i="8" s="1"/>
  <c r="L174" i="8" l="1"/>
  <c r="I175" i="8" s="1"/>
  <c r="E338" i="8"/>
  <c r="F338" i="8" s="1"/>
  <c r="C339" i="8" s="1"/>
  <c r="K175" i="8" l="1"/>
  <c r="E339" i="8"/>
  <c r="F339" i="8" s="1"/>
  <c r="C340" i="8" s="1"/>
  <c r="L175" i="8" l="1"/>
  <c r="I176" i="8" s="1"/>
  <c r="E340" i="8"/>
  <c r="F340" i="8" s="1"/>
  <c r="C341" i="8" s="1"/>
  <c r="K176" i="8" l="1"/>
  <c r="E341" i="8"/>
  <c r="F341" i="8" s="1"/>
  <c r="C342" i="8" s="1"/>
  <c r="L176" i="8" l="1"/>
  <c r="I177" i="8" s="1"/>
  <c r="E342" i="8"/>
  <c r="F342" i="8" s="1"/>
  <c r="C343" i="8" s="1"/>
  <c r="K177" i="8" l="1"/>
  <c r="E343" i="8"/>
  <c r="F343" i="8" s="1"/>
  <c r="C344" i="8" s="1"/>
  <c r="L177" i="8" l="1"/>
  <c r="I178" i="8" s="1"/>
  <c r="E344" i="8"/>
  <c r="F344" i="8" s="1"/>
  <c r="C345" i="8" s="1"/>
  <c r="K178" i="8" l="1"/>
  <c r="E345" i="8"/>
  <c r="F345" i="8" s="1"/>
  <c r="C346" i="8" s="1"/>
  <c r="L178" i="8" l="1"/>
  <c r="I179" i="8" s="1"/>
  <c r="E346" i="8"/>
  <c r="F346" i="8" s="1"/>
  <c r="C347" i="8" s="1"/>
  <c r="K179" i="8" l="1"/>
  <c r="E347" i="8"/>
  <c r="F347" i="8" s="1"/>
  <c r="C348" i="8" s="1"/>
  <c r="L179" i="8" l="1"/>
  <c r="I180" i="8" s="1"/>
  <c r="E348" i="8"/>
  <c r="F348" i="8" s="1"/>
  <c r="C349" i="8" s="1"/>
  <c r="K180" i="8" l="1"/>
  <c r="E349" i="8"/>
  <c r="F349" i="8" s="1"/>
  <c r="C350" i="8" s="1"/>
  <c r="L180" i="8" l="1"/>
  <c r="I181" i="8" s="1"/>
  <c r="E350" i="8"/>
  <c r="F350" i="8" s="1"/>
  <c r="C351" i="8" s="1"/>
  <c r="K181" i="8" l="1"/>
  <c r="E351" i="8"/>
  <c r="F351" i="8" s="1"/>
  <c r="C352" i="8" s="1"/>
  <c r="L181" i="8" l="1"/>
  <c r="I182" i="8" s="1"/>
  <c r="E352" i="8"/>
  <c r="F352" i="8" s="1"/>
  <c r="C353" i="8" s="1"/>
  <c r="K182" i="8" l="1"/>
  <c r="E353" i="8"/>
  <c r="F353" i="8" s="1"/>
  <c r="C354" i="8" s="1"/>
  <c r="L182" i="8" l="1"/>
  <c r="I183" i="8" s="1"/>
  <c r="E354" i="8"/>
  <c r="F354" i="8" s="1"/>
  <c r="C355" i="8" s="1"/>
  <c r="K183" i="8" l="1"/>
  <c r="E355" i="8"/>
  <c r="F355" i="8" s="1"/>
  <c r="C356" i="8" s="1"/>
  <c r="L183" i="8" l="1"/>
  <c r="I184" i="8" s="1"/>
  <c r="E356" i="8"/>
  <c r="F356" i="8" s="1"/>
  <c r="C357" i="8" s="1"/>
  <c r="K184" i="8" l="1"/>
  <c r="E357" i="8"/>
  <c r="F357" i="8" s="1"/>
  <c r="C358" i="8" s="1"/>
  <c r="L184" i="8" l="1"/>
  <c r="I185" i="8" s="1"/>
  <c r="E358" i="8"/>
  <c r="F358" i="8" s="1"/>
  <c r="C359" i="8" s="1"/>
  <c r="K185" i="8" l="1"/>
  <c r="E359" i="8"/>
  <c r="F359" i="8" s="1"/>
  <c r="C360" i="8" s="1"/>
  <c r="L185" i="8" l="1"/>
  <c r="I186" i="8" s="1"/>
  <c r="E360" i="8"/>
  <c r="F360" i="8" s="1"/>
  <c r="C361" i="8" s="1"/>
  <c r="K186" i="8" l="1"/>
  <c r="E361" i="8"/>
  <c r="F361" i="8" s="1"/>
  <c r="C362" i="8" s="1"/>
  <c r="L186" i="8" l="1"/>
  <c r="I187" i="8" s="1"/>
  <c r="E362" i="8"/>
  <c r="F362" i="8" s="1"/>
  <c r="C363" i="8" s="1"/>
  <c r="K187" i="8" l="1"/>
  <c r="E363" i="8"/>
  <c r="F363" i="8" s="1"/>
  <c r="C364" i="8" s="1"/>
  <c r="L187" i="8" l="1"/>
  <c r="I188" i="8" s="1"/>
  <c r="E364" i="8"/>
  <c r="F364" i="8" s="1"/>
  <c r="C365" i="8" s="1"/>
  <c r="K188" i="8" l="1"/>
  <c r="E365" i="8"/>
  <c r="F365" i="8" s="1"/>
  <c r="C366" i="8" s="1"/>
  <c r="L188" i="8" l="1"/>
  <c r="I189" i="8" s="1"/>
  <c r="E366" i="8"/>
  <c r="F366" i="8" s="1"/>
  <c r="C367" i="8" s="1"/>
  <c r="K189" i="8" l="1"/>
  <c r="E367" i="8"/>
  <c r="F367" i="8" s="1"/>
  <c r="C368" i="8" s="1"/>
  <c r="L189" i="8" l="1"/>
  <c r="I190" i="8" s="1"/>
  <c r="E368" i="8"/>
  <c r="F368" i="8" s="1"/>
  <c r="C369" i="8" s="1"/>
  <c r="K190" i="8" l="1"/>
  <c r="E369" i="8"/>
  <c r="F369" i="8" s="1"/>
  <c r="C370" i="8" s="1"/>
  <c r="L190" i="8" l="1"/>
  <c r="I191" i="8" s="1"/>
  <c r="E370" i="8"/>
  <c r="F370" i="8" s="1"/>
  <c r="C371" i="8" s="1"/>
  <c r="K191" i="8" l="1"/>
  <c r="E371" i="8"/>
  <c r="F371" i="8" s="1"/>
  <c r="C372" i="8" s="1"/>
  <c r="L191" i="8" l="1"/>
  <c r="I192" i="8" s="1"/>
  <c r="E372" i="8"/>
  <c r="F372" i="8"/>
  <c r="C373" i="8" s="1"/>
  <c r="K192" i="8" l="1"/>
  <c r="E373" i="8"/>
  <c r="F373" i="8" s="1"/>
  <c r="C374" i="8" s="1"/>
  <c r="L192" i="8" l="1"/>
  <c r="I193" i="8" s="1"/>
  <c r="E374" i="8"/>
  <c r="F374" i="8"/>
  <c r="C375" i="8" s="1"/>
  <c r="K193" i="8" l="1"/>
  <c r="E375" i="8"/>
  <c r="F375" i="8" s="1"/>
  <c r="C376" i="8" s="1"/>
  <c r="L193" i="8" l="1"/>
  <c r="I194" i="8" s="1"/>
  <c r="E376" i="8"/>
  <c r="F376" i="8"/>
  <c r="C377" i="8" s="1"/>
  <c r="K194" i="8" l="1"/>
  <c r="E377" i="8"/>
  <c r="F377" i="8" s="1"/>
  <c r="C378" i="8" s="1"/>
  <c r="L194" i="8" l="1"/>
  <c r="I195" i="8" s="1"/>
  <c r="E378" i="8"/>
  <c r="F378" i="8" s="1"/>
  <c r="C379" i="8" s="1"/>
  <c r="K195" i="8" l="1"/>
  <c r="E379" i="8"/>
  <c r="F379" i="8" s="1"/>
  <c r="C380" i="8" s="1"/>
  <c r="L195" i="8" l="1"/>
  <c r="I196" i="8" s="1"/>
  <c r="E380" i="8"/>
  <c r="F380" i="8"/>
  <c r="C381" i="8" s="1"/>
  <c r="K196" i="8" l="1"/>
  <c r="E381" i="8"/>
  <c r="F381" i="8" s="1"/>
  <c r="C382" i="8" s="1"/>
  <c r="L196" i="8" l="1"/>
  <c r="I197" i="8" s="1"/>
  <c r="E382" i="8"/>
  <c r="F382" i="8" s="1"/>
  <c r="C383" i="8" s="1"/>
  <c r="K197" i="8" l="1"/>
  <c r="E383" i="8"/>
  <c r="F383" i="8" s="1"/>
  <c r="C384" i="8" s="1"/>
  <c r="L197" i="8" l="1"/>
  <c r="I198" i="8" s="1"/>
  <c r="E384" i="8"/>
  <c r="F384" i="8" s="1"/>
  <c r="C385" i="8" s="1"/>
  <c r="K198" i="8" l="1"/>
  <c r="E385" i="8"/>
  <c r="F385" i="8" s="1"/>
  <c r="C386" i="8" s="1"/>
  <c r="L198" i="8" l="1"/>
  <c r="I199" i="8" s="1"/>
  <c r="E386" i="8"/>
  <c r="F386" i="8" s="1"/>
  <c r="C387" i="8" s="1"/>
  <c r="K199" i="8" l="1"/>
  <c r="E387" i="8"/>
  <c r="F387" i="8" s="1"/>
  <c r="C388" i="8" s="1"/>
  <c r="L199" i="8" l="1"/>
  <c r="I200" i="8" s="1"/>
  <c r="E388" i="8"/>
  <c r="F388" i="8" s="1"/>
  <c r="C389" i="8" s="1"/>
  <c r="K200" i="8" l="1"/>
  <c r="E389" i="8"/>
  <c r="F389" i="8" s="1"/>
  <c r="C390" i="8" s="1"/>
  <c r="L200" i="8" l="1"/>
  <c r="I201" i="8" s="1"/>
  <c r="E390" i="8"/>
  <c r="F390" i="8" s="1"/>
  <c r="C391" i="8" s="1"/>
  <c r="K201" i="8" l="1"/>
  <c r="E391" i="8"/>
  <c r="F391" i="8" s="1"/>
  <c r="C392" i="8" s="1"/>
  <c r="L201" i="8" l="1"/>
  <c r="I202" i="8" s="1"/>
  <c r="E392" i="8"/>
  <c r="F392" i="8" s="1"/>
  <c r="C393" i="8" s="1"/>
  <c r="K202" i="8" l="1"/>
  <c r="E393" i="8"/>
  <c r="F393" i="8" s="1"/>
  <c r="C394" i="8" s="1"/>
  <c r="L202" i="8" l="1"/>
  <c r="I203" i="8" s="1"/>
  <c r="E394" i="8"/>
  <c r="F394" i="8" s="1"/>
  <c r="C395" i="8" s="1"/>
  <c r="K203" i="8" l="1"/>
  <c r="E395" i="8"/>
  <c r="F395" i="8" s="1"/>
  <c r="C396" i="8" s="1"/>
  <c r="L203" i="8" l="1"/>
  <c r="I204" i="8" s="1"/>
  <c r="E396" i="8"/>
  <c r="F396" i="8" s="1"/>
  <c r="C397" i="8" s="1"/>
  <c r="K204" i="8" l="1"/>
  <c r="E397" i="8"/>
  <c r="F397" i="8" s="1"/>
  <c r="C398" i="8" s="1"/>
  <c r="L204" i="8" l="1"/>
  <c r="I205" i="8" s="1"/>
  <c r="E398" i="8"/>
  <c r="F398" i="8" s="1"/>
  <c r="C399" i="8" s="1"/>
  <c r="K205" i="8" l="1"/>
  <c r="E399" i="8"/>
  <c r="F399" i="8" s="1"/>
  <c r="C400" i="8" s="1"/>
  <c r="L205" i="8" l="1"/>
  <c r="I206" i="8" s="1"/>
  <c r="E400" i="8"/>
  <c r="F400" i="8" s="1"/>
  <c r="C401" i="8" s="1"/>
  <c r="K206" i="8" l="1"/>
  <c r="E401" i="8"/>
  <c r="F401" i="8" s="1"/>
  <c r="C402" i="8" s="1"/>
  <c r="L206" i="8" l="1"/>
  <c r="I207" i="8" s="1"/>
  <c r="E402" i="8"/>
  <c r="F402" i="8" s="1"/>
  <c r="C403" i="8" s="1"/>
  <c r="K207" i="8" l="1"/>
  <c r="E403" i="8"/>
  <c r="F403" i="8" s="1"/>
  <c r="C404" i="8" s="1"/>
  <c r="L207" i="8" l="1"/>
  <c r="I208" i="8" s="1"/>
  <c r="E404" i="8"/>
  <c r="F404" i="8" s="1"/>
  <c r="C405" i="8" s="1"/>
  <c r="K208" i="8" l="1"/>
  <c r="E405" i="8"/>
  <c r="F405" i="8"/>
  <c r="C406" i="8" s="1"/>
  <c r="L208" i="8" l="1"/>
  <c r="I209" i="8" s="1"/>
  <c r="E406" i="8"/>
  <c r="F406" i="8" s="1"/>
  <c r="C407" i="8" s="1"/>
  <c r="K209" i="8" l="1"/>
  <c r="E407" i="8"/>
  <c r="F407" i="8"/>
  <c r="C408" i="8" s="1"/>
  <c r="L209" i="8" l="1"/>
  <c r="I210" i="8" s="1"/>
  <c r="E408" i="8"/>
  <c r="F408" i="8" s="1"/>
  <c r="C409" i="8" s="1"/>
  <c r="K210" i="8" l="1"/>
  <c r="E409" i="8"/>
  <c r="F409" i="8" s="1"/>
  <c r="C410" i="8" s="1"/>
  <c r="L210" i="8" l="1"/>
  <c r="I211" i="8" s="1"/>
  <c r="E410" i="8"/>
  <c r="F410" i="8" s="1"/>
  <c r="C411" i="8" s="1"/>
  <c r="K211" i="8" l="1"/>
  <c r="L211" i="8" s="1"/>
  <c r="E411" i="8"/>
  <c r="F411" i="8" s="1"/>
  <c r="C412" i="8" s="1"/>
  <c r="I212" i="8" l="1"/>
  <c r="E412" i="8"/>
  <c r="F412" i="8" s="1"/>
  <c r="C413" i="8" s="1"/>
  <c r="K212" i="8" l="1"/>
  <c r="E413" i="8"/>
  <c r="F413" i="8" s="1"/>
  <c r="C414" i="8" s="1"/>
  <c r="L212" i="8" l="1"/>
  <c r="I213" i="8" s="1"/>
  <c r="E414" i="8"/>
  <c r="F414" i="8" s="1"/>
  <c r="C415" i="8" s="1"/>
  <c r="K213" i="8" l="1"/>
  <c r="E415" i="8"/>
  <c r="F415" i="8" s="1"/>
  <c r="C416" i="8" s="1"/>
  <c r="L213" i="8" l="1"/>
  <c r="I214" i="8" s="1"/>
  <c r="E416" i="8"/>
  <c r="F416" i="8" s="1"/>
  <c r="C417" i="8" s="1"/>
  <c r="K214" i="8" l="1"/>
  <c r="E417" i="8"/>
  <c r="F417" i="8" s="1"/>
  <c r="C418" i="8" s="1"/>
  <c r="L214" i="8" l="1"/>
  <c r="I215" i="8" s="1"/>
  <c r="E418" i="8"/>
  <c r="F418" i="8" s="1"/>
  <c r="C419" i="8" s="1"/>
  <c r="K215" i="8" l="1"/>
  <c r="E419" i="8"/>
  <c r="F419" i="8" s="1"/>
  <c r="C420" i="8" s="1"/>
  <c r="L215" i="8" l="1"/>
  <c r="I216" i="8" s="1"/>
  <c r="E420" i="8"/>
  <c r="F420" i="8" s="1"/>
  <c r="C421" i="8" s="1"/>
  <c r="K216" i="8" l="1"/>
  <c r="E421" i="8"/>
  <c r="F421" i="8" s="1"/>
  <c r="C422" i="8" s="1"/>
  <c r="L216" i="8" l="1"/>
  <c r="I217" i="8" s="1"/>
  <c r="E422" i="8"/>
  <c r="F422" i="8" s="1"/>
  <c r="C423" i="8" s="1"/>
  <c r="K217" i="8" l="1"/>
  <c r="E423" i="8"/>
  <c r="F423" i="8" s="1"/>
  <c r="C424" i="8" s="1"/>
  <c r="L217" i="8" l="1"/>
  <c r="I218" i="8" s="1"/>
  <c r="E424" i="8"/>
  <c r="F424" i="8" s="1"/>
  <c r="C425" i="8" s="1"/>
  <c r="K218" i="8" l="1"/>
  <c r="E425" i="8"/>
  <c r="F425" i="8" s="1"/>
  <c r="C426" i="8" s="1"/>
  <c r="L218" i="8" l="1"/>
  <c r="I219" i="8" s="1"/>
  <c r="E426" i="8"/>
  <c r="F426" i="8" s="1"/>
  <c r="C427" i="8" s="1"/>
  <c r="K219" i="8" l="1"/>
  <c r="E427" i="8"/>
  <c r="F427" i="8" s="1"/>
  <c r="C428" i="8" s="1"/>
  <c r="L219" i="8" l="1"/>
  <c r="I220" i="8" s="1"/>
  <c r="E428" i="8"/>
  <c r="F428" i="8" s="1"/>
  <c r="C429" i="8" s="1"/>
  <c r="K220" i="8" l="1"/>
  <c r="E429" i="8"/>
  <c r="F429" i="8" s="1"/>
  <c r="C430" i="8" s="1"/>
  <c r="L220" i="8" l="1"/>
  <c r="I221" i="8" s="1"/>
  <c r="E430" i="8"/>
  <c r="F430" i="8" s="1"/>
  <c r="C431" i="8" s="1"/>
  <c r="K221" i="8" l="1"/>
  <c r="E431" i="8"/>
  <c r="F431" i="8" s="1"/>
  <c r="C432" i="8" s="1"/>
  <c r="L221" i="8" l="1"/>
  <c r="I222" i="8" s="1"/>
  <c r="E432" i="8"/>
  <c r="F432" i="8" s="1"/>
  <c r="C433" i="8" s="1"/>
  <c r="K222" i="8" l="1"/>
  <c r="E433" i="8"/>
  <c r="F433" i="8" s="1"/>
  <c r="C434" i="8" s="1"/>
  <c r="L222" i="8" l="1"/>
  <c r="I223" i="8" s="1"/>
  <c r="E434" i="8"/>
  <c r="F434" i="8" s="1"/>
  <c r="C435" i="8" s="1"/>
  <c r="K223" i="8" l="1"/>
  <c r="E435" i="8"/>
  <c r="F435" i="8" s="1"/>
  <c r="C436" i="8" s="1"/>
  <c r="L223" i="8" l="1"/>
  <c r="I224" i="8" s="1"/>
  <c r="E436" i="8"/>
  <c r="F436" i="8" s="1"/>
  <c r="C437" i="8" s="1"/>
  <c r="K224" i="8" l="1"/>
  <c r="E437" i="8"/>
  <c r="F437" i="8" s="1"/>
  <c r="C438" i="8" s="1"/>
  <c r="L224" i="8" l="1"/>
  <c r="I225" i="8" s="1"/>
  <c r="E438" i="8"/>
  <c r="F438" i="8" s="1"/>
  <c r="C439" i="8" s="1"/>
  <c r="E439" i="8" s="1"/>
  <c r="K225" i="8" l="1"/>
  <c r="F439" i="8"/>
  <c r="E4" i="8" s="1"/>
  <c r="L225" i="8" l="1"/>
  <c r="I226" i="8" s="1"/>
  <c r="K226" i="8" l="1"/>
  <c r="L226" i="8" l="1"/>
  <c r="I227" i="8" s="1"/>
  <c r="K227" i="8" l="1"/>
  <c r="L227" i="8" l="1"/>
  <c r="I228" i="8" s="1"/>
  <c r="K228" i="8" l="1"/>
  <c r="L228" i="8" l="1"/>
  <c r="I229" i="8" s="1"/>
  <c r="K229" i="8" l="1"/>
  <c r="L229" i="8" l="1"/>
  <c r="I230" i="8" s="1"/>
  <c r="K230" i="8" l="1"/>
  <c r="L230" i="8" l="1"/>
  <c r="I231" i="8" s="1"/>
  <c r="K231" i="8" l="1"/>
  <c r="L231" i="8" l="1"/>
  <c r="I232" i="8" s="1"/>
  <c r="K232" i="8" l="1"/>
  <c r="L232" i="8" l="1"/>
  <c r="I233" i="8" s="1"/>
  <c r="K233" i="8" l="1"/>
  <c r="L233" i="8" l="1"/>
  <c r="I234" i="8" s="1"/>
  <c r="K234" i="8" l="1"/>
  <c r="L234" i="8" l="1"/>
  <c r="I235" i="8" s="1"/>
  <c r="K235" i="8" l="1"/>
  <c r="L235" i="8" s="1"/>
  <c r="I236" i="8" s="1"/>
  <c r="K236" i="8" l="1"/>
  <c r="L236" i="8" l="1"/>
  <c r="I237" i="8" s="1"/>
  <c r="K237" i="8" l="1"/>
  <c r="L237" i="8" l="1"/>
  <c r="I238" i="8" s="1"/>
  <c r="K238" i="8" l="1"/>
  <c r="L238" i="8" l="1"/>
  <c r="I239" i="8" s="1"/>
  <c r="K239" i="8" l="1"/>
  <c r="L239" i="8" l="1"/>
  <c r="I240" i="8" s="1"/>
  <c r="K240" i="8" l="1"/>
  <c r="L240" i="8" l="1"/>
  <c r="I241" i="8" s="1"/>
  <c r="K241" i="8" l="1"/>
  <c r="L241" i="8" l="1"/>
  <c r="I242" i="8" s="1"/>
  <c r="K242" i="8" l="1"/>
  <c r="L242" i="8" l="1"/>
  <c r="I243" i="8" s="1"/>
  <c r="K243" i="8" l="1"/>
  <c r="L243" i="8" s="1"/>
  <c r="I244" i="8" s="1"/>
  <c r="K244" i="8" l="1"/>
  <c r="L244" i="8" l="1"/>
  <c r="I245" i="8" s="1"/>
  <c r="K245" i="8" l="1"/>
  <c r="L245" i="8" s="1"/>
  <c r="I246" i="8" s="1"/>
  <c r="K246" i="8" l="1"/>
  <c r="L246" i="8" l="1"/>
  <c r="I247" i="8" s="1"/>
  <c r="K247" i="8" l="1"/>
  <c r="L247" i="8" s="1"/>
  <c r="K4" i="8" s="1"/>
  <c r="P4" i="8" l="1"/>
  <c r="O4" i="8"/>
</calcChain>
</file>

<file path=xl/sharedStrings.xml><?xml version="1.0" encoding="utf-8"?>
<sst xmlns="http://schemas.openxmlformats.org/spreadsheetml/2006/main" count="40" uniqueCount="25">
  <si>
    <t xml:space="preserve">1 रुपया चक्रवाढ व्याजाने गुंतवला असता विविध वर्षांसाठी पुढील परतावा मिळेल </t>
  </si>
  <si>
    <t xml:space="preserve">5 वर्षे </t>
  </si>
  <si>
    <t xml:space="preserve">10 वर्षे </t>
  </si>
  <si>
    <t xml:space="preserve">15 वर्षे </t>
  </si>
  <si>
    <t xml:space="preserve">20 वर्षे </t>
  </si>
  <si>
    <t xml:space="preserve">25 वर्षे </t>
  </si>
  <si>
    <t xml:space="preserve">30 वर्षे </t>
  </si>
  <si>
    <t xml:space="preserve">10,000 रुपये चक्रवाढ व्याजाने गुंतवले असता विविध वर्षांसाठी पुढील परतावा मिळेल </t>
  </si>
  <si>
    <t>Month</t>
  </si>
  <si>
    <t>Opening Balance</t>
  </si>
  <si>
    <t>Interest</t>
  </si>
  <si>
    <t>Closing Balance</t>
  </si>
  <si>
    <t>Rate</t>
  </si>
  <si>
    <t>Monthly Investment</t>
  </si>
  <si>
    <t>Period of Investment</t>
  </si>
  <si>
    <t>432 Months (36 Years)</t>
  </si>
  <si>
    <t>240 Months (20 Years)</t>
  </si>
  <si>
    <t>Total Amount Invested</t>
  </si>
  <si>
    <t>End Amount received</t>
  </si>
  <si>
    <t>Difference</t>
  </si>
  <si>
    <t>Times</t>
  </si>
  <si>
    <t>Years</t>
  </si>
  <si>
    <t xml:space="preserve">चक्रवाढ व्याज तक्ता </t>
  </si>
  <si>
    <t>२० वर्षांसाठी रु. ५ लाख चक्रवाढव्याज दराने गुंतवले असता</t>
  </si>
  <si>
    <t xml:space="preserve">अर्थसाक्षर व्हा ! या पुस्तकातील उदाहरणे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</si>
</sst>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5" formatCode="_ * #,##0_ ;_ * \-#,##0_ ;_ * &quot;-&quot;??_ ;_ @_ "/>
    <numFmt numFmtId="166" formatCode="_ * #,##0.0_ ;_ * \-#,##0.0_ ;_ * &quot;-&quot;??_ ;_ @_ "/>
  </numFmts>
  <fonts count="11" x14ac:knownFonts="1">
    <font>
      <sz val="10"/>
      <color rgb="FF000000"/>
      <name val="Arial"/>
    </font>
    <font>
      <sz val="10"/>
      <color rgb="FF000000"/>
      <name val="Arial"/>
    </font>
    <font>
      <sz val="12"/>
      <name val="Arial"/>
      <family val="2"/>
    </font>
    <font>
      <sz val="10"/>
      <color rgb="FF000000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1"/>
      <color rgb="FF000000"/>
      <name val="Century Gothic"/>
      <family val="2"/>
    </font>
    <font>
      <sz val="11"/>
      <color rgb="FF000000"/>
      <name val="Century Gothic"/>
      <family val="2"/>
    </font>
    <font>
      <b/>
      <sz val="10"/>
      <color rgb="FF000000"/>
      <name val="Century Gothic"/>
      <family val="2"/>
    </font>
    <font>
      <b/>
      <sz val="12"/>
      <color rgb="FFFFFF00"/>
      <name val="Century Gothic"/>
      <family val="2"/>
    </font>
    <font>
      <sz val="18"/>
      <color rgb="FFFFFF0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F3F3F3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80">
    <xf numFmtId="0" fontId="0" fillId="0" borderId="0" xfId="0" applyFont="1" applyAlignment="1"/>
    <xf numFmtId="0" fontId="3" fillId="0" borderId="0" xfId="0" applyFont="1" applyAlignment="1"/>
    <xf numFmtId="0" fontId="3" fillId="0" borderId="0" xfId="0" applyFont="1" applyFill="1" applyAlignment="1"/>
    <xf numFmtId="0" fontId="4" fillId="0" borderId="0" xfId="0" applyFont="1" applyAlignment="1">
      <alignment horizontal="center"/>
    </xf>
    <xf numFmtId="166" fontId="3" fillId="0" borderId="0" xfId="1" applyNumberFormat="1" applyFont="1" applyAlignment="1"/>
    <xf numFmtId="166" fontId="3" fillId="0" borderId="0" xfId="1" applyNumberFormat="1" applyFont="1" applyFill="1" applyAlignment="1"/>
    <xf numFmtId="166" fontId="7" fillId="0" borderId="0" xfId="1" applyNumberFormat="1" applyFont="1" applyFill="1" applyAlignment="1">
      <alignment horizontal="center" vertical="center"/>
    </xf>
    <xf numFmtId="0" fontId="8" fillId="3" borderId="7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7" fillId="0" borderId="0" xfId="0" applyFont="1" applyAlignment="1"/>
    <xf numFmtId="0" fontId="7" fillId="0" borderId="0" xfId="0" applyFont="1" applyFill="1" applyAlignment="1"/>
    <xf numFmtId="9" fontId="6" fillId="6" borderId="8" xfId="0" applyNumberFormat="1" applyFont="1" applyFill="1" applyBorder="1" applyAlignment="1">
      <alignment horizontal="center" vertical="center"/>
    </xf>
    <xf numFmtId="9" fontId="6" fillId="6" borderId="4" xfId="0" applyNumberFormat="1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/>
    </xf>
    <xf numFmtId="43" fontId="7" fillId="0" borderId="1" xfId="1" applyFont="1" applyBorder="1" applyAlignment="1">
      <alignment horizontal="right"/>
    </xf>
    <xf numFmtId="0" fontId="7" fillId="0" borderId="0" xfId="0" applyFont="1" applyFill="1" applyAlignment="1">
      <alignment horizontal="right"/>
    </xf>
    <xf numFmtId="0" fontId="7" fillId="6" borderId="1" xfId="0" applyFont="1" applyFill="1" applyBorder="1" applyAlignment="1">
      <alignment horizontal="center"/>
    </xf>
    <xf numFmtId="43" fontId="7" fillId="5" borderId="1" xfId="1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1" fontId="9" fillId="2" borderId="0" xfId="0" applyNumberFormat="1" applyFont="1" applyFill="1" applyAlignment="1">
      <alignment horizontal="center"/>
    </xf>
    <xf numFmtId="1" fontId="7" fillId="0" borderId="0" xfId="0" applyNumberFormat="1" applyFont="1" applyAlignment="1"/>
    <xf numFmtId="1" fontId="10" fillId="0" borderId="0" xfId="0" applyNumberFormat="1" applyFont="1" applyFill="1" applyBorder="1" applyAlignment="1">
      <alignment horizontal="center"/>
    </xf>
    <xf numFmtId="3" fontId="7" fillId="0" borderId="0" xfId="0" applyNumberFormat="1" applyFont="1" applyAlignment="1"/>
    <xf numFmtId="0" fontId="7" fillId="0" borderId="0" xfId="0" applyFont="1" applyBorder="1" applyAlignment="1"/>
    <xf numFmtId="3" fontId="7" fillId="0" borderId="0" xfId="0" applyNumberFormat="1" applyFont="1" applyBorder="1" applyAlignment="1"/>
    <xf numFmtId="0" fontId="7" fillId="0" borderId="0" xfId="0" applyFont="1" applyAlignment="1">
      <alignment horizontal="center"/>
    </xf>
    <xf numFmtId="166" fontId="7" fillId="0" borderId="0" xfId="1" applyNumberFormat="1" applyFont="1" applyAlignment="1"/>
    <xf numFmtId="166" fontId="7" fillId="0" borderId="0" xfId="1" applyNumberFormat="1" applyFont="1" applyFill="1" applyAlignment="1"/>
    <xf numFmtId="0" fontId="8" fillId="3" borderId="3" xfId="0" applyFont="1" applyFill="1" applyBorder="1" applyAlignment="1">
      <alignment horizontal="center"/>
    </xf>
    <xf numFmtId="9" fontId="6" fillId="6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textRotation="90"/>
    </xf>
    <xf numFmtId="0" fontId="7" fillId="6" borderId="3" xfId="0" applyFont="1" applyFill="1" applyBorder="1" applyAlignment="1">
      <alignment horizontal="center"/>
    </xf>
    <xf numFmtId="165" fontId="3" fillId="0" borderId="3" xfId="1" applyNumberFormat="1" applyFont="1" applyBorder="1" applyAlignment="1"/>
    <xf numFmtId="166" fontId="3" fillId="0" borderId="3" xfId="1" applyNumberFormat="1" applyFont="1" applyBorder="1" applyAlignment="1"/>
    <xf numFmtId="0" fontId="5" fillId="0" borderId="9" xfId="0" applyFont="1" applyBorder="1" applyAlignment="1">
      <alignment horizontal="center" vertical="center"/>
    </xf>
    <xf numFmtId="9" fontId="6" fillId="6" borderId="15" xfId="0" applyNumberFormat="1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 textRotation="90"/>
    </xf>
    <xf numFmtId="43" fontId="7" fillId="0" borderId="17" xfId="1" applyFont="1" applyBorder="1" applyAlignment="1">
      <alignment horizontal="right"/>
    </xf>
    <xf numFmtId="0" fontId="8" fillId="3" borderId="18" xfId="0" applyFont="1" applyFill="1" applyBorder="1" applyAlignment="1">
      <alignment horizontal="center" vertical="center" textRotation="90"/>
    </xf>
    <xf numFmtId="0" fontId="7" fillId="6" borderId="19" xfId="0" applyFont="1" applyFill="1" applyBorder="1" applyAlignment="1">
      <alignment horizontal="center"/>
    </xf>
    <xf numFmtId="43" fontId="7" fillId="0" borderId="19" xfId="1" applyFont="1" applyBorder="1" applyAlignment="1">
      <alignment horizontal="right"/>
    </xf>
    <xf numFmtId="43" fontId="7" fillId="5" borderId="19" xfId="1" applyFont="1" applyFill="1" applyBorder="1" applyAlignment="1">
      <alignment horizontal="right"/>
    </xf>
    <xf numFmtId="43" fontId="7" fillId="0" borderId="20" xfId="1" applyFont="1" applyBorder="1" applyAlignment="1">
      <alignment horizontal="right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8" fillId="4" borderId="7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9" fontId="6" fillId="4" borderId="3" xfId="3" applyFont="1" applyFill="1" applyBorder="1" applyAlignment="1">
      <alignment horizontal="center" vertical="center"/>
    </xf>
    <xf numFmtId="9" fontId="6" fillId="4" borderId="21" xfId="3" applyFont="1" applyFill="1" applyBorder="1" applyAlignment="1">
      <alignment horizontal="center" vertical="center"/>
    </xf>
    <xf numFmtId="0" fontId="4" fillId="7" borderId="23" xfId="0" applyFont="1" applyFill="1" applyBorder="1" applyAlignment="1">
      <alignment horizontal="center"/>
    </xf>
    <xf numFmtId="0" fontId="6" fillId="7" borderId="22" xfId="0" applyFont="1" applyFill="1" applyBorder="1" applyAlignment="1">
      <alignment horizontal="center" vertical="center"/>
    </xf>
    <xf numFmtId="0" fontId="7" fillId="7" borderId="22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3" borderId="3" xfId="0" applyFont="1" applyFill="1" applyBorder="1" applyAlignment="1">
      <alignment horizontal="center" vertical="center"/>
    </xf>
    <xf numFmtId="0" fontId="8" fillId="0" borderId="0" xfId="0" applyFont="1" applyAlignment="1"/>
    <xf numFmtId="0" fontId="8" fillId="0" borderId="0" xfId="0" applyFont="1" applyAlignment="1">
      <alignment horizontal="center" vertical="center"/>
    </xf>
    <xf numFmtId="10" fontId="8" fillId="0" borderId="0" xfId="0" applyNumberFormat="1" applyFont="1" applyAlignment="1"/>
    <xf numFmtId="165" fontId="8" fillId="0" borderId="0" xfId="1" applyNumberFormat="1" applyFont="1" applyAlignment="1"/>
    <xf numFmtId="165" fontId="8" fillId="0" borderId="0" xfId="0" applyNumberFormat="1" applyFont="1" applyAlignment="1"/>
    <xf numFmtId="43" fontId="8" fillId="0" borderId="0" xfId="1" applyFont="1" applyAlignment="1"/>
    <xf numFmtId="0" fontId="8" fillId="3" borderId="3" xfId="0" applyFont="1" applyFill="1" applyBorder="1" applyAlignment="1">
      <alignment horizontal="center" vertical="center" wrapText="1"/>
    </xf>
    <xf numFmtId="165" fontId="8" fillId="3" borderId="3" xfId="1" applyNumberFormat="1" applyFont="1" applyFill="1" applyBorder="1" applyAlignment="1">
      <alignment horizontal="center" vertical="center" wrapText="1"/>
    </xf>
    <xf numFmtId="165" fontId="8" fillId="3" borderId="3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0" fontId="3" fillId="0" borderId="0" xfId="0" applyNumberFormat="1" applyFont="1" applyAlignment="1"/>
    <xf numFmtId="165" fontId="3" fillId="0" borderId="0" xfId="1" applyNumberFormat="1" applyFont="1" applyAlignment="1"/>
    <xf numFmtId="43" fontId="3" fillId="0" borderId="0" xfId="1" applyFont="1" applyAlignment="1"/>
    <xf numFmtId="43" fontId="3" fillId="0" borderId="0" xfId="0" applyNumberFormat="1" applyFont="1" applyAlignment="1"/>
    <xf numFmtId="165" fontId="8" fillId="0" borderId="3" xfId="1" applyNumberFormat="1" applyFont="1" applyBorder="1" applyAlignment="1"/>
    <xf numFmtId="0" fontId="3" fillId="0" borderId="0" xfId="0" applyFont="1" applyAlignment="1">
      <alignment horizontal="center" vertical="center"/>
    </xf>
    <xf numFmtId="166" fontId="8" fillId="0" borderId="0" xfId="1" applyNumberFormat="1" applyFont="1" applyAlignment="1"/>
  </cellXfs>
  <cellStyles count="4">
    <cellStyle name="Comma" xfId="1" builtinId="3"/>
    <cellStyle name="Normal" xfId="0" builtinId="0"/>
    <cellStyle name="Normal 3" xfId="2" xr:uid="{00000000-0005-0000-0000-000002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F4472-7B5C-4856-AD59-BA34CE4150C4}">
  <sheetPr>
    <tabColor theme="6" tint="0.59999389629810485"/>
    <outlinePr summaryBelow="0" summaryRight="0"/>
  </sheetPr>
  <dimension ref="B1:AB1004"/>
  <sheetViews>
    <sheetView tabSelected="1" workbookViewId="0">
      <selection activeCell="H6" sqref="H6"/>
    </sheetView>
  </sheetViews>
  <sheetFormatPr defaultColWidth="14.42578125" defaultRowHeight="15.75" customHeight="1" x14ac:dyDescent="0.25"/>
  <cols>
    <col min="1" max="1" width="14.42578125" style="1"/>
    <col min="2" max="2" width="6.85546875" style="1" customWidth="1"/>
    <col min="3" max="4" width="5.7109375" style="4" bestFit="1" customWidth="1"/>
    <col min="5" max="6" width="6.7109375" style="4" bestFit="1" customWidth="1"/>
    <col min="7" max="7" width="8.28515625" style="4" bestFit="1" customWidth="1"/>
    <col min="8" max="8" width="9.28515625" style="4" bestFit="1" customWidth="1"/>
    <col min="9" max="9" width="14.42578125" style="1"/>
    <col min="10" max="10" width="3.28515625" style="1" customWidth="1"/>
    <col min="11" max="11" width="6.85546875" style="1" customWidth="1"/>
    <col min="12" max="12" width="9.28515625" style="1" bestFit="1" customWidth="1"/>
    <col min="13" max="15" width="10.28515625" style="1" bestFit="1" customWidth="1"/>
    <col min="16" max="16" width="11.85546875" style="1" bestFit="1" customWidth="1"/>
    <col min="17" max="17" width="12.85546875" style="1" bestFit="1" customWidth="1"/>
    <col min="18" max="18" width="5.28515625" style="1" customWidth="1"/>
    <col min="19" max="19" width="4.7109375" style="1" bestFit="1" customWidth="1"/>
    <col min="20" max="20" width="3.28515625" style="2" customWidth="1"/>
    <col min="28" max="28" width="10.28515625" style="5" customWidth="1"/>
    <col min="29" max="16384" width="14.42578125" style="1"/>
  </cols>
  <sheetData>
    <row r="1" spans="2:28" ht="15.75" customHeight="1" x14ac:dyDescent="0.25">
      <c r="C1" s="79" t="s">
        <v>24</v>
      </c>
      <c r="U1" s="1"/>
      <c r="V1" s="1"/>
      <c r="W1" s="1"/>
      <c r="X1" s="1"/>
      <c r="Y1" s="1"/>
      <c r="Z1" s="1"/>
      <c r="AA1" s="1"/>
    </row>
    <row r="2" spans="2:28" ht="15.75" customHeight="1" x14ac:dyDescent="0.25">
      <c r="C2" s="79"/>
      <c r="U2" s="1"/>
      <c r="V2" s="1"/>
      <c r="W2" s="1"/>
      <c r="X2" s="1"/>
      <c r="Y2" s="1"/>
      <c r="Z2" s="1"/>
      <c r="AA2" s="1"/>
    </row>
    <row r="3" spans="2:28" ht="15.75" customHeight="1" x14ac:dyDescent="0.25">
      <c r="B3" s="59" t="s">
        <v>22</v>
      </c>
      <c r="C3" s="60"/>
      <c r="D3" s="60"/>
      <c r="E3" s="60"/>
      <c r="F3" s="60"/>
      <c r="G3" s="60"/>
      <c r="H3" s="61"/>
      <c r="J3" s="44" t="s">
        <v>0</v>
      </c>
      <c r="K3" s="45"/>
      <c r="L3" s="45"/>
      <c r="M3" s="45"/>
      <c r="N3" s="45"/>
      <c r="O3" s="45"/>
      <c r="P3" s="45"/>
      <c r="Q3" s="46"/>
      <c r="U3" s="1"/>
      <c r="V3" s="1"/>
      <c r="W3" s="1"/>
      <c r="X3" s="1"/>
      <c r="Y3" s="1"/>
      <c r="Z3" s="1"/>
      <c r="AA3" s="1"/>
    </row>
    <row r="4" spans="2:28" ht="17.25" customHeight="1" x14ac:dyDescent="0.25">
      <c r="B4" s="54"/>
      <c r="C4" s="49" t="s">
        <v>12</v>
      </c>
      <c r="D4" s="50"/>
      <c r="E4" s="50"/>
      <c r="F4" s="50"/>
      <c r="G4" s="50"/>
      <c r="H4" s="51"/>
      <c r="J4" s="47"/>
      <c r="K4" s="35"/>
      <c r="L4" s="35"/>
      <c r="M4" s="35"/>
      <c r="N4" s="35"/>
      <c r="O4" s="35"/>
      <c r="P4" s="35"/>
      <c r="Q4" s="48"/>
      <c r="U4" s="1"/>
      <c r="V4" s="1"/>
      <c r="W4" s="1"/>
      <c r="X4" s="1"/>
      <c r="Y4" s="1"/>
      <c r="Z4" s="1"/>
      <c r="AA4" s="1"/>
      <c r="AB4" s="6"/>
    </row>
    <row r="5" spans="2:28" ht="16.5" x14ac:dyDescent="0.3">
      <c r="B5" s="55" t="s">
        <v>21</v>
      </c>
      <c r="C5" s="53">
        <v>0.1</v>
      </c>
      <c r="D5" s="52">
        <v>0.15</v>
      </c>
      <c r="E5" s="52">
        <v>0.2</v>
      </c>
      <c r="F5" s="52">
        <v>0.25</v>
      </c>
      <c r="G5" s="52">
        <v>0.3</v>
      </c>
      <c r="H5" s="52">
        <v>0.4</v>
      </c>
      <c r="J5" s="58"/>
      <c r="K5" s="58"/>
      <c r="L5" s="7" t="s">
        <v>12</v>
      </c>
      <c r="M5" s="8"/>
      <c r="N5" s="8"/>
      <c r="O5" s="8"/>
      <c r="P5" s="8"/>
      <c r="Q5" s="9"/>
      <c r="R5" s="10"/>
      <c r="S5" s="10"/>
      <c r="T5" s="11"/>
      <c r="U5" s="1"/>
      <c r="V5" s="1"/>
      <c r="W5" s="1"/>
      <c r="X5" s="1"/>
      <c r="Y5" s="1"/>
      <c r="Z5" s="1"/>
      <c r="AA5" s="1"/>
    </row>
    <row r="6" spans="2:28" ht="16.5" x14ac:dyDescent="0.3">
      <c r="B6" s="56">
        <v>2</v>
      </c>
      <c r="C6" s="34">
        <f>1*(1+C$5)^$B6</f>
        <v>1.2100000000000002</v>
      </c>
      <c r="D6" s="34">
        <f>1*(1+D$5)^$B6</f>
        <v>1.3224999999999998</v>
      </c>
      <c r="E6" s="34">
        <f>1*(1+E$5)^$B6</f>
        <v>1.44</v>
      </c>
      <c r="F6" s="34">
        <f>1*(1+F$5)^$B6</f>
        <v>1.5625</v>
      </c>
      <c r="G6" s="34">
        <f>1*(1+G$5)^$B6</f>
        <v>1.6900000000000002</v>
      </c>
      <c r="H6" s="34">
        <f>1*(1+H$5)^$B6</f>
        <v>1.9599999999999997</v>
      </c>
      <c r="J6" s="58"/>
      <c r="K6" s="58"/>
      <c r="L6" s="12">
        <v>0.1</v>
      </c>
      <c r="M6" s="13">
        <v>0.15</v>
      </c>
      <c r="N6" s="13">
        <v>0.2</v>
      </c>
      <c r="O6" s="13">
        <v>0.25</v>
      </c>
      <c r="P6" s="13">
        <v>0.3</v>
      </c>
      <c r="Q6" s="36">
        <v>0.4</v>
      </c>
      <c r="R6" s="10"/>
      <c r="S6" s="10"/>
      <c r="T6" s="11"/>
      <c r="U6" s="1"/>
      <c r="V6" s="1"/>
      <c r="W6" s="1"/>
      <c r="X6" s="1"/>
      <c r="Y6" s="1"/>
      <c r="Z6" s="1"/>
      <c r="AA6" s="1"/>
    </row>
    <row r="7" spans="2:28" ht="18.75" customHeight="1" x14ac:dyDescent="0.3">
      <c r="B7" s="57">
        <v>3</v>
      </c>
      <c r="C7" s="34">
        <f>1*(1+C$5)^$B7</f>
        <v>1.3310000000000004</v>
      </c>
      <c r="D7" s="34">
        <f>1*(1+D$5)^$B7</f>
        <v>1.5208749999999995</v>
      </c>
      <c r="E7" s="34">
        <f>1*(1+E$5)^$B7</f>
        <v>1.728</v>
      </c>
      <c r="F7" s="34">
        <f>1*(1+F$5)^$B7</f>
        <v>1.953125</v>
      </c>
      <c r="G7" s="34">
        <f>1*(1+G$5)^$B7</f>
        <v>2.1970000000000005</v>
      </c>
      <c r="H7" s="34">
        <f>1*(1+H$5)^$B7</f>
        <v>2.7439999999999993</v>
      </c>
      <c r="J7" s="37" t="s">
        <v>21</v>
      </c>
      <c r="K7" s="14" t="s">
        <v>1</v>
      </c>
      <c r="L7" s="15">
        <f>+C9</f>
        <v>1.6105100000000006</v>
      </c>
      <c r="M7" s="15">
        <f>+D9</f>
        <v>2.0113571874999994</v>
      </c>
      <c r="N7" s="15">
        <f>+E9</f>
        <v>2.4883199999999999</v>
      </c>
      <c r="O7" s="15">
        <f>+F9</f>
        <v>3.0517578125</v>
      </c>
      <c r="P7" s="15">
        <f>+G9</f>
        <v>3.712930000000001</v>
      </c>
      <c r="Q7" s="38">
        <f>+H9</f>
        <v>5.3782399999999981</v>
      </c>
      <c r="R7" s="10"/>
      <c r="S7" s="10"/>
      <c r="T7" s="16"/>
      <c r="U7" s="1"/>
      <c r="V7" s="1"/>
      <c r="W7" s="1"/>
      <c r="X7" s="1"/>
      <c r="Y7" s="1"/>
      <c r="Z7" s="1"/>
      <c r="AA7" s="1"/>
    </row>
    <row r="8" spans="2:28" ht="16.5" x14ac:dyDescent="0.3">
      <c r="B8" s="57">
        <v>4</v>
      </c>
      <c r="C8" s="34">
        <f>1*(1+C$5)^$B8</f>
        <v>1.4641000000000004</v>
      </c>
      <c r="D8" s="34">
        <f>1*(1+D$5)^$B8</f>
        <v>1.7490062499999994</v>
      </c>
      <c r="E8" s="34">
        <f>1*(1+E$5)^$B8</f>
        <v>2.0735999999999999</v>
      </c>
      <c r="F8" s="34">
        <f>1*(1+F$5)^$B8</f>
        <v>2.44140625</v>
      </c>
      <c r="G8" s="34">
        <f>1*(1+G$5)^$B8</f>
        <v>2.8561000000000005</v>
      </c>
      <c r="H8" s="34">
        <f>1*(1+H$5)^$B8</f>
        <v>3.8415999999999988</v>
      </c>
      <c r="J8" s="37"/>
      <c r="K8" s="17" t="s">
        <v>2</v>
      </c>
      <c r="L8" s="15">
        <f>+C14</f>
        <v>2.5937424601000019</v>
      </c>
      <c r="M8" s="15">
        <f>+D14</f>
        <v>4.0455577357079067</v>
      </c>
      <c r="N8" s="15">
        <f>+E14</f>
        <v>6.1917364223999991</v>
      </c>
      <c r="O8" s="18">
        <f>+F14</f>
        <v>9.3132257461547852</v>
      </c>
      <c r="P8" s="15">
        <f>+G14</f>
        <v>13.785849184900005</v>
      </c>
      <c r="Q8" s="38">
        <f>+H14</f>
        <v>28.92546549759998</v>
      </c>
      <c r="R8" s="10"/>
      <c r="S8" s="10"/>
      <c r="T8" s="19"/>
      <c r="U8" s="1"/>
      <c r="V8" s="1"/>
      <c r="W8" s="1"/>
      <c r="X8" s="1"/>
      <c r="Y8" s="1"/>
      <c r="Z8" s="1"/>
      <c r="AA8" s="1"/>
    </row>
    <row r="9" spans="2:28" ht="16.5" x14ac:dyDescent="0.3">
      <c r="B9" s="57">
        <v>5</v>
      </c>
      <c r="C9" s="34">
        <f>1*(1+C$5)^$B9</f>
        <v>1.6105100000000006</v>
      </c>
      <c r="D9" s="34">
        <f>1*(1+D$5)^$B9</f>
        <v>2.0113571874999994</v>
      </c>
      <c r="E9" s="34">
        <f>1*(1+E$5)^$B9</f>
        <v>2.4883199999999999</v>
      </c>
      <c r="F9" s="34">
        <f>1*(1+F$5)^$B9</f>
        <v>3.0517578125</v>
      </c>
      <c r="G9" s="34">
        <f>1*(1+G$5)^$B9</f>
        <v>3.712930000000001</v>
      </c>
      <c r="H9" s="34">
        <f>1*(1+H$5)^$B9</f>
        <v>5.3782399999999981</v>
      </c>
      <c r="J9" s="37"/>
      <c r="K9" s="17" t="s">
        <v>3</v>
      </c>
      <c r="L9" s="15">
        <f>+C19</f>
        <v>4.1772481694156554</v>
      </c>
      <c r="M9" s="15">
        <f>+D19</f>
        <v>8.1370616291623197</v>
      </c>
      <c r="N9" s="15">
        <f>+E19</f>
        <v>15.407021574586365</v>
      </c>
      <c r="O9" s="15">
        <f>+F19</f>
        <v>28.421709430404007</v>
      </c>
      <c r="P9" s="15">
        <f>+G19</f>
        <v>51.185893014090794</v>
      </c>
      <c r="Q9" s="38">
        <f>+H19</f>
        <v>155.56809555781203</v>
      </c>
      <c r="R9" s="10"/>
      <c r="S9" s="10"/>
      <c r="T9" s="16"/>
      <c r="U9" s="1"/>
      <c r="V9" s="1"/>
      <c r="W9" s="1"/>
      <c r="X9" s="1"/>
      <c r="Y9" s="1"/>
      <c r="Z9" s="1"/>
      <c r="AA9" s="1"/>
    </row>
    <row r="10" spans="2:28" ht="16.5" x14ac:dyDescent="0.3">
      <c r="B10" s="57">
        <v>6</v>
      </c>
      <c r="C10" s="34">
        <f>1*(1+C$5)^$B10</f>
        <v>1.7715610000000008</v>
      </c>
      <c r="D10" s="34">
        <f>1*(1+D$5)^$B10</f>
        <v>2.3130607656249991</v>
      </c>
      <c r="E10" s="34">
        <f>1*(1+E$5)^$B10</f>
        <v>2.9859839999999997</v>
      </c>
      <c r="F10" s="34">
        <f>1*(1+F$5)^$B10</f>
        <v>3.814697265625</v>
      </c>
      <c r="G10" s="34">
        <f>1*(1+G$5)^$B10</f>
        <v>4.8268090000000017</v>
      </c>
      <c r="H10" s="34">
        <f>1*(1+H$5)^$B10</f>
        <v>7.5295359999999967</v>
      </c>
      <c r="J10" s="37"/>
      <c r="K10" s="17" t="s">
        <v>4</v>
      </c>
      <c r="L10" s="15">
        <f>+C24</f>
        <v>6.7274999493256091</v>
      </c>
      <c r="M10" s="15">
        <f>+D24</f>
        <v>16.366537392946082</v>
      </c>
      <c r="N10" s="15">
        <f>+E24</f>
        <v>38.337599924474738</v>
      </c>
      <c r="O10" s="15">
        <f>+F24</f>
        <v>86.736173798840355</v>
      </c>
      <c r="P10" s="15">
        <f>+G24</f>
        <v>190.04963774880815</v>
      </c>
      <c r="Q10" s="38">
        <f>+H24</f>
        <v>836.68255425284678</v>
      </c>
      <c r="R10" s="10"/>
      <c r="S10" s="10"/>
      <c r="T10" s="19"/>
      <c r="U10" s="1"/>
      <c r="V10" s="1"/>
      <c r="W10" s="1"/>
      <c r="X10" s="1"/>
      <c r="Y10" s="1"/>
      <c r="Z10" s="1"/>
      <c r="AA10" s="1"/>
    </row>
    <row r="11" spans="2:28" ht="16.5" x14ac:dyDescent="0.3">
      <c r="B11" s="57">
        <v>7</v>
      </c>
      <c r="C11" s="34">
        <f>1*(1+C$5)^$B11</f>
        <v>1.9487171000000012</v>
      </c>
      <c r="D11" s="34">
        <f>1*(1+D$5)^$B11</f>
        <v>2.6600198804687483</v>
      </c>
      <c r="E11" s="34">
        <f>1*(1+E$5)^$B11</f>
        <v>3.5831807999999996</v>
      </c>
      <c r="F11" s="34">
        <f>1*(1+F$5)^$B11</f>
        <v>4.76837158203125</v>
      </c>
      <c r="G11" s="34">
        <f>1*(1+G$5)^$B11</f>
        <v>6.2748517000000028</v>
      </c>
      <c r="H11" s="34">
        <f>1*(1+H$5)^$B11</f>
        <v>10.541350399999994</v>
      </c>
      <c r="J11" s="37"/>
      <c r="K11" s="17" t="s">
        <v>5</v>
      </c>
      <c r="L11" s="15">
        <f>+C29</f>
        <v>10.834705943388391</v>
      </c>
      <c r="M11" s="15">
        <f>+D29</f>
        <v>32.9189526197896</v>
      </c>
      <c r="N11" s="15">
        <f>+E29</f>
        <v>95.396216644068971</v>
      </c>
      <c r="O11" s="15">
        <f>+F29</f>
        <v>264.69779601696888</v>
      </c>
      <c r="P11" s="15">
        <f>+G29</f>
        <v>705.6410014866824</v>
      </c>
      <c r="Q11" s="38">
        <f>+H29</f>
        <v>4499.8795805848285</v>
      </c>
      <c r="R11" s="10"/>
      <c r="S11" s="20">
        <f>O12/O8</f>
        <v>86.736173798840355</v>
      </c>
      <c r="T11" s="16"/>
      <c r="U11" s="1"/>
      <c r="V11" s="1"/>
      <c r="W11" s="1"/>
      <c r="X11" s="1"/>
      <c r="Y11" s="1"/>
      <c r="Z11" s="1"/>
      <c r="AA11" s="1"/>
    </row>
    <row r="12" spans="2:28" ht="16.5" x14ac:dyDescent="0.3">
      <c r="B12" s="57">
        <v>8</v>
      </c>
      <c r="C12" s="34">
        <f>1*(1+C$5)^$B12</f>
        <v>2.1435888100000011</v>
      </c>
      <c r="D12" s="34">
        <f>1*(1+D$5)^$B12</f>
        <v>3.0590228625390603</v>
      </c>
      <c r="E12" s="34">
        <f>1*(1+E$5)^$B12</f>
        <v>4.2998169599999994</v>
      </c>
      <c r="F12" s="34">
        <f>1*(1+F$5)^$B12</f>
        <v>5.9604644775390625</v>
      </c>
      <c r="G12" s="34">
        <f>1*(1+G$5)^$B12</f>
        <v>8.1573072100000026</v>
      </c>
      <c r="H12" s="34">
        <f>1*(1+H$5)^$B12</f>
        <v>14.757890559999991</v>
      </c>
      <c r="J12" s="39"/>
      <c r="K12" s="40" t="s">
        <v>6</v>
      </c>
      <c r="L12" s="41">
        <f>+C34</f>
        <v>17.449402268886445</v>
      </c>
      <c r="M12" s="41">
        <f>+D34</f>
        <v>66.211771956785753</v>
      </c>
      <c r="N12" s="41">
        <f>+E34</f>
        <v>237.37631379976966</v>
      </c>
      <c r="O12" s="42">
        <f>+F34</f>
        <v>807.7935669463161</v>
      </c>
      <c r="P12" s="41">
        <f>+G34</f>
        <v>2619.9956436499483</v>
      </c>
      <c r="Q12" s="43">
        <f>+H34</f>
        <v>24201.43235548454</v>
      </c>
      <c r="R12" s="10"/>
      <c r="S12" s="21"/>
      <c r="T12" s="16"/>
      <c r="U12" s="1"/>
      <c r="V12" s="1"/>
      <c r="W12" s="1"/>
      <c r="X12" s="1"/>
      <c r="Y12" s="1"/>
      <c r="Z12" s="1"/>
      <c r="AA12" s="1"/>
    </row>
    <row r="13" spans="2:28" ht="16.5" x14ac:dyDescent="0.3">
      <c r="B13" s="57">
        <v>9</v>
      </c>
      <c r="C13" s="34">
        <f>1*(1+C$5)^$B13</f>
        <v>2.3579476910000015</v>
      </c>
      <c r="D13" s="34">
        <f>1*(1+D$5)^$B13</f>
        <v>3.5178762919199191</v>
      </c>
      <c r="E13" s="34">
        <f>1*(1+E$5)^$B13</f>
        <v>5.1597803519999994</v>
      </c>
      <c r="F13" s="34">
        <f>1*(1+F$5)^$B13</f>
        <v>7.4505805969238281</v>
      </c>
      <c r="G13" s="34">
        <f>1*(1+G$5)^$B13</f>
        <v>10.604499373000003</v>
      </c>
      <c r="H13" s="34">
        <f>1*(1+H$5)^$B13</f>
        <v>20.661046783999986</v>
      </c>
      <c r="T13" s="16"/>
      <c r="U13" s="1"/>
      <c r="V13" s="1"/>
      <c r="W13" s="1"/>
      <c r="X13" s="1"/>
      <c r="Y13" s="1"/>
      <c r="Z13" s="1"/>
      <c r="AA13" s="1"/>
    </row>
    <row r="14" spans="2:28" ht="16.5" x14ac:dyDescent="0.3">
      <c r="B14" s="57">
        <v>10</v>
      </c>
      <c r="C14" s="34">
        <f>1*(1+C$5)^$B14</f>
        <v>2.5937424601000019</v>
      </c>
      <c r="D14" s="34">
        <f>1*(1+D$5)^$B14</f>
        <v>4.0455577357079067</v>
      </c>
      <c r="E14" s="34">
        <f>1*(1+E$5)^$B14</f>
        <v>6.1917364223999991</v>
      </c>
      <c r="F14" s="34">
        <f>1*(1+F$5)^$B14</f>
        <v>9.3132257461547852</v>
      </c>
      <c r="G14" s="34">
        <f>1*(1+G$5)^$B14</f>
        <v>13.785849184900005</v>
      </c>
      <c r="H14" s="34">
        <f>1*(1+H$5)^$B14</f>
        <v>28.92546549759998</v>
      </c>
      <c r="K14" s="10"/>
      <c r="L14" s="10"/>
      <c r="M14" s="10"/>
      <c r="N14" s="10"/>
      <c r="O14" s="10"/>
      <c r="P14" s="10"/>
      <c r="Q14" s="10"/>
      <c r="R14" s="10"/>
      <c r="S14" s="21"/>
      <c r="T14" s="16"/>
      <c r="U14" s="1"/>
      <c r="V14" s="1"/>
      <c r="W14" s="1"/>
      <c r="X14" s="1"/>
      <c r="Y14" s="1"/>
      <c r="Z14" s="1"/>
      <c r="AA14" s="1"/>
    </row>
    <row r="15" spans="2:28" ht="16.5" x14ac:dyDescent="0.3">
      <c r="B15" s="57">
        <v>11</v>
      </c>
      <c r="C15" s="34">
        <f>1*(1+C$5)^$B15</f>
        <v>2.8531167061100025</v>
      </c>
      <c r="D15" s="34">
        <f>1*(1+D$5)^$B15</f>
        <v>4.6523913960640924</v>
      </c>
      <c r="E15" s="34">
        <f>1*(1+E$5)^$B15</f>
        <v>7.4300837068799988</v>
      </c>
      <c r="F15" s="34">
        <f>1*(1+F$5)^$B15</f>
        <v>11.641532182693481</v>
      </c>
      <c r="G15" s="34">
        <f>1*(1+G$5)^$B15</f>
        <v>17.921603940370009</v>
      </c>
      <c r="H15" s="34">
        <f>1*(1+H$5)^$B15</f>
        <v>40.495651696639968</v>
      </c>
      <c r="J15" s="44" t="s">
        <v>7</v>
      </c>
      <c r="K15" s="45"/>
      <c r="L15" s="45"/>
      <c r="M15" s="45"/>
      <c r="N15" s="45"/>
      <c r="O15" s="45"/>
      <c r="P15" s="45"/>
      <c r="Q15" s="46"/>
      <c r="R15" s="10"/>
      <c r="S15" s="21"/>
      <c r="T15" s="16"/>
      <c r="U15" s="1"/>
      <c r="V15" s="1"/>
      <c r="W15" s="1"/>
      <c r="X15" s="1"/>
      <c r="Y15" s="1"/>
      <c r="Z15" s="1"/>
      <c r="AA15" s="1"/>
    </row>
    <row r="16" spans="2:28" ht="16.5" x14ac:dyDescent="0.3">
      <c r="B16" s="57">
        <v>12</v>
      </c>
      <c r="C16" s="34">
        <f>1*(1+C$5)^$B16</f>
        <v>3.1384283767210026</v>
      </c>
      <c r="D16" s="34">
        <f>1*(1+D$5)^$B16</f>
        <v>5.3502501054737053</v>
      </c>
      <c r="E16" s="34">
        <f>1*(1+E$5)^$B16</f>
        <v>8.9161004482559978</v>
      </c>
      <c r="F16" s="34">
        <f>1*(1+F$5)^$B16</f>
        <v>14.551915228366852</v>
      </c>
      <c r="G16" s="34">
        <f>1*(1+G$5)^$B16</f>
        <v>23.298085122481012</v>
      </c>
      <c r="H16" s="34">
        <f>1*(1+H$5)^$B16</f>
        <v>56.693912375295945</v>
      </c>
      <c r="J16" s="47"/>
      <c r="K16" s="35"/>
      <c r="L16" s="35"/>
      <c r="M16" s="35"/>
      <c r="N16" s="35"/>
      <c r="O16" s="35"/>
      <c r="P16" s="35"/>
      <c r="Q16" s="48"/>
      <c r="R16" s="10"/>
      <c r="S16" s="21"/>
      <c r="T16" s="16"/>
      <c r="U16" s="1"/>
      <c r="V16" s="1"/>
      <c r="W16" s="1"/>
      <c r="X16" s="1"/>
      <c r="Y16" s="1"/>
      <c r="Z16" s="1"/>
      <c r="AA16" s="1"/>
    </row>
    <row r="17" spans="2:27" ht="16.5" x14ac:dyDescent="0.3">
      <c r="B17" s="57">
        <v>13</v>
      </c>
      <c r="C17" s="34">
        <f>1*(1+C$5)^$B17</f>
        <v>3.4522712143931029</v>
      </c>
      <c r="D17" s="34">
        <f>1*(1+D$5)^$B17</f>
        <v>6.1527876212947614</v>
      </c>
      <c r="E17" s="34">
        <f>1*(1+E$5)^$B17</f>
        <v>10.699320537907198</v>
      </c>
      <c r="F17" s="34">
        <f>1*(1+F$5)^$B17</f>
        <v>18.189894035458565</v>
      </c>
      <c r="G17" s="34">
        <f>1*(1+G$5)^$B17</f>
        <v>30.287510659225319</v>
      </c>
      <c r="H17" s="34">
        <f>1*(1+H$5)^$B17</f>
        <v>79.371477325414318</v>
      </c>
      <c r="J17" s="58"/>
      <c r="K17" s="58"/>
      <c r="L17" s="29" t="s">
        <v>12</v>
      </c>
      <c r="M17" s="29"/>
      <c r="N17" s="29"/>
      <c r="O17" s="29"/>
      <c r="P17" s="29"/>
      <c r="Q17" s="29"/>
      <c r="R17" s="10"/>
      <c r="S17" s="21"/>
      <c r="T17" s="16"/>
      <c r="U17" s="1"/>
      <c r="V17" s="1"/>
      <c r="W17" s="1"/>
      <c r="X17" s="1"/>
      <c r="Y17" s="1"/>
      <c r="Z17" s="1"/>
      <c r="AA17" s="1"/>
    </row>
    <row r="18" spans="2:27" ht="16.5" x14ac:dyDescent="0.3">
      <c r="B18" s="57">
        <v>14</v>
      </c>
      <c r="C18" s="34">
        <f>1*(1+C$5)^$B18</f>
        <v>3.7974983358324139</v>
      </c>
      <c r="D18" s="34">
        <f>1*(1+D$5)^$B18</f>
        <v>7.0757057644889754</v>
      </c>
      <c r="E18" s="34">
        <f>1*(1+E$5)^$B18</f>
        <v>12.839184645488636</v>
      </c>
      <c r="F18" s="34">
        <f>1*(1+F$5)^$B18</f>
        <v>22.737367544323206</v>
      </c>
      <c r="G18" s="34">
        <f>1*(1+G$5)^$B18</f>
        <v>39.373763856992916</v>
      </c>
      <c r="H18" s="34">
        <f>1*(1+H$5)^$B18</f>
        <v>111.12006825558004</v>
      </c>
      <c r="J18" s="58"/>
      <c r="K18" s="58"/>
      <c r="L18" s="30">
        <v>0.1</v>
      </c>
      <c r="M18" s="30">
        <v>0.15</v>
      </c>
      <c r="N18" s="30">
        <v>0.2</v>
      </c>
      <c r="O18" s="30">
        <v>0.25</v>
      </c>
      <c r="P18" s="30">
        <v>0.3</v>
      </c>
      <c r="Q18" s="30">
        <v>0.4</v>
      </c>
      <c r="R18" s="10"/>
      <c r="S18" s="21"/>
      <c r="T18" s="16"/>
      <c r="U18" s="1"/>
      <c r="V18" s="1"/>
      <c r="W18" s="1"/>
      <c r="X18" s="1"/>
      <c r="Y18" s="1"/>
      <c r="Z18" s="1"/>
      <c r="AA18" s="1"/>
    </row>
    <row r="19" spans="2:27" ht="15" customHeight="1" x14ac:dyDescent="0.3">
      <c r="B19" s="57">
        <v>15</v>
      </c>
      <c r="C19" s="34">
        <f>1*(1+C$5)^$B19</f>
        <v>4.1772481694156554</v>
      </c>
      <c r="D19" s="34">
        <f>1*(1+D$5)^$B19</f>
        <v>8.1370616291623197</v>
      </c>
      <c r="E19" s="34">
        <f>1*(1+E$5)^$B19</f>
        <v>15.407021574586365</v>
      </c>
      <c r="F19" s="34">
        <f>1*(1+F$5)^$B19</f>
        <v>28.421709430404007</v>
      </c>
      <c r="G19" s="34">
        <f>1*(1+G$5)^$B19</f>
        <v>51.185893014090794</v>
      </c>
      <c r="H19" s="34">
        <f>1*(1+H$5)^$B19</f>
        <v>155.56809555781203</v>
      </c>
      <c r="J19" s="31" t="s">
        <v>21</v>
      </c>
      <c r="K19" s="32">
        <v>3</v>
      </c>
      <c r="L19" s="33">
        <f>10000*(1+L$18)^$K19</f>
        <v>13310.000000000004</v>
      </c>
      <c r="M19" s="33">
        <f>10000*(1+M$18)^$K19</f>
        <v>15208.749999999995</v>
      </c>
      <c r="N19" s="33">
        <f>10000*(1+N$18)^$K19</f>
        <v>17280</v>
      </c>
      <c r="O19" s="33">
        <f>10000*(1+O$18)^$K19</f>
        <v>19531.25</v>
      </c>
      <c r="P19" s="33">
        <f>10000*(1+P$18)^$K19</f>
        <v>21970.000000000004</v>
      </c>
      <c r="Q19" s="33">
        <f>10000*(1+Q$18)^$K19</f>
        <v>27439.999999999993</v>
      </c>
      <c r="R19" s="10"/>
      <c r="S19" s="21"/>
      <c r="T19" s="16"/>
      <c r="U19" s="1"/>
      <c r="V19" s="1"/>
      <c r="W19" s="1"/>
      <c r="X19" s="1"/>
      <c r="Y19" s="1"/>
      <c r="Z19" s="1"/>
      <c r="AA19" s="1"/>
    </row>
    <row r="20" spans="2:27" ht="16.5" x14ac:dyDescent="0.3">
      <c r="B20" s="57">
        <v>16</v>
      </c>
      <c r="C20" s="34">
        <f>1*(1+C$5)^$B20</f>
        <v>4.5949729863572211</v>
      </c>
      <c r="D20" s="34">
        <f>1*(1+D$5)^$B20</f>
        <v>9.3576208735366659</v>
      </c>
      <c r="E20" s="34">
        <f>1*(1+E$5)^$B20</f>
        <v>18.488425889503635</v>
      </c>
      <c r="F20" s="34">
        <f>1*(1+F$5)^$B20</f>
        <v>35.527136788005009</v>
      </c>
      <c r="G20" s="34">
        <f>1*(1+G$5)^$B20</f>
        <v>66.54166091831803</v>
      </c>
      <c r="H20" s="34">
        <f>1*(1+H$5)^$B20</f>
        <v>217.79533378093686</v>
      </c>
      <c r="J20" s="31"/>
      <c r="K20" s="32">
        <v>5</v>
      </c>
      <c r="L20" s="33">
        <f>10000*(1+L$18)^$K20</f>
        <v>16105.100000000006</v>
      </c>
      <c r="M20" s="33">
        <f>10000*(1+M$18)^$K20</f>
        <v>20113.571874999994</v>
      </c>
      <c r="N20" s="33">
        <f>10000*(1+N$18)^$K20</f>
        <v>24883.199999999997</v>
      </c>
      <c r="O20" s="33">
        <f>10000*(1+O$18)^$K20</f>
        <v>30517.578125</v>
      </c>
      <c r="P20" s="33">
        <f>10000*(1+P$18)^$K20</f>
        <v>37129.30000000001</v>
      </c>
      <c r="Q20" s="33">
        <f>10000*(1+Q$18)^$K20</f>
        <v>53782.39999999998</v>
      </c>
      <c r="R20" s="10"/>
      <c r="S20" s="21"/>
      <c r="T20" s="19"/>
      <c r="U20" s="1"/>
      <c r="V20" s="1"/>
      <c r="W20" s="1"/>
      <c r="X20" s="1"/>
      <c r="Y20" s="1"/>
      <c r="Z20" s="1"/>
      <c r="AA20" s="1"/>
    </row>
    <row r="21" spans="2:27" ht="16.5" x14ac:dyDescent="0.3">
      <c r="B21" s="57">
        <v>17</v>
      </c>
      <c r="C21" s="34">
        <f>1*(1+C$5)^$B21</f>
        <v>5.0544702849929433</v>
      </c>
      <c r="D21" s="34">
        <f>1*(1+D$5)^$B21</f>
        <v>10.761264004567165</v>
      </c>
      <c r="E21" s="34">
        <f>1*(1+E$5)^$B21</f>
        <v>22.186111067404362</v>
      </c>
      <c r="F21" s="34">
        <f>1*(1+F$5)^$B21</f>
        <v>44.408920985006262</v>
      </c>
      <c r="G21" s="34">
        <f>1*(1+G$5)^$B21</f>
        <v>86.504159193813436</v>
      </c>
      <c r="H21" s="34">
        <f>1*(1+H$5)^$B21</f>
        <v>304.91346729331156</v>
      </c>
      <c r="J21" s="31"/>
      <c r="K21" s="32">
        <v>10</v>
      </c>
      <c r="L21" s="33">
        <f>10000*(1+L$18)^$K21</f>
        <v>25937.424601000017</v>
      </c>
      <c r="M21" s="33">
        <f>10000*(1+M$18)^$K21</f>
        <v>40455.57735707907</v>
      </c>
      <c r="N21" s="33">
        <f>10000*(1+N$18)^$K21</f>
        <v>61917.36422399999</v>
      </c>
      <c r="O21" s="33">
        <f>10000*(1+O$18)^$K21</f>
        <v>93132.257461547852</v>
      </c>
      <c r="P21" s="33">
        <f>10000*(1+P$18)^$K21</f>
        <v>137858.49184900004</v>
      </c>
      <c r="Q21" s="33">
        <f>10000*(1+Q$18)^$K21</f>
        <v>289254.65497599979</v>
      </c>
      <c r="R21" s="10"/>
      <c r="S21" s="21"/>
      <c r="T21" s="16"/>
      <c r="U21" s="1"/>
      <c r="V21" s="1"/>
      <c r="W21" s="1"/>
      <c r="X21" s="1"/>
      <c r="Y21" s="1"/>
      <c r="Z21" s="1"/>
      <c r="AA21" s="1"/>
    </row>
    <row r="22" spans="2:27" ht="16.5" x14ac:dyDescent="0.3">
      <c r="B22" s="57">
        <v>18</v>
      </c>
      <c r="C22" s="34">
        <f>1*(1+C$5)^$B22</f>
        <v>5.5599173134922379</v>
      </c>
      <c r="D22" s="34">
        <f>1*(1+D$5)^$B22</f>
        <v>12.375453605252238</v>
      </c>
      <c r="E22" s="34">
        <f>1*(1+E$5)^$B22</f>
        <v>26.623333280885234</v>
      </c>
      <c r="F22" s="34">
        <f>1*(1+F$5)^$B22</f>
        <v>55.511151231257827</v>
      </c>
      <c r="G22" s="34">
        <f>1*(1+G$5)^$B22</f>
        <v>112.45540695195749</v>
      </c>
      <c r="H22" s="34">
        <f>1*(1+H$5)^$B22</f>
        <v>426.87885421063618</v>
      </c>
      <c r="J22" s="31"/>
      <c r="K22" s="32">
        <v>15</v>
      </c>
      <c r="L22" s="33">
        <f>10000*(1+L$18)^$K22</f>
        <v>41772.481694156551</v>
      </c>
      <c r="M22" s="33">
        <f>10000*(1+M$18)^$K22</f>
        <v>81370.616291623199</v>
      </c>
      <c r="N22" s="33">
        <f>10000*(1+N$18)^$K22</f>
        <v>154070.21574586365</v>
      </c>
      <c r="O22" s="33">
        <f>10000*(1+O$18)^$K22</f>
        <v>284217.09430404007</v>
      </c>
      <c r="P22" s="33">
        <f>10000*(1+P$18)^$K22</f>
        <v>511858.93014090793</v>
      </c>
      <c r="Q22" s="33">
        <f>10000*(1+Q$18)^$K22</f>
        <v>1555680.9555781202</v>
      </c>
      <c r="R22" s="10"/>
      <c r="S22" s="21"/>
      <c r="T22" s="16"/>
      <c r="U22" s="1"/>
      <c r="V22" s="1"/>
      <c r="W22" s="1"/>
      <c r="X22" s="1"/>
      <c r="Y22" s="1"/>
      <c r="Z22" s="1"/>
      <c r="AA22" s="1"/>
    </row>
    <row r="23" spans="2:27" ht="16.5" x14ac:dyDescent="0.3">
      <c r="B23" s="57">
        <v>19</v>
      </c>
      <c r="C23" s="34">
        <f>1*(1+C$5)^$B23</f>
        <v>6.1159090448414632</v>
      </c>
      <c r="D23" s="34">
        <f>1*(1+D$5)^$B23</f>
        <v>14.231771646040073</v>
      </c>
      <c r="E23" s="34">
        <f>1*(1+E$5)^$B23</f>
        <v>31.947999937062281</v>
      </c>
      <c r="F23" s="34">
        <f>1*(1+F$5)^$B23</f>
        <v>69.388939039072284</v>
      </c>
      <c r="G23" s="34">
        <f>1*(1+G$5)^$B23</f>
        <v>146.19202903754476</v>
      </c>
      <c r="H23" s="34">
        <f>1*(1+H$5)^$B23</f>
        <v>597.63039589489063</v>
      </c>
      <c r="J23" s="31"/>
      <c r="K23" s="32">
        <v>20</v>
      </c>
      <c r="L23" s="33">
        <f>10000*(1+L$18)^$K23</f>
        <v>67274.999493256095</v>
      </c>
      <c r="M23" s="33">
        <f>10000*(1+M$18)^$K23</f>
        <v>163665.37392946082</v>
      </c>
      <c r="N23" s="33">
        <f>10000*(1+N$18)^$K23</f>
        <v>383375.99924474739</v>
      </c>
      <c r="O23" s="33">
        <f>10000*(1+O$18)^$K23</f>
        <v>867361.73798840353</v>
      </c>
      <c r="P23" s="33">
        <f>10000*(1+P$18)^$K23</f>
        <v>1900496.3774880816</v>
      </c>
      <c r="Q23" s="33">
        <f>10000*(1+Q$18)^$K23</f>
        <v>8366825.5425284682</v>
      </c>
      <c r="R23" s="10"/>
      <c r="S23" s="21"/>
      <c r="T23" s="16"/>
      <c r="U23" s="1"/>
      <c r="V23" s="1"/>
      <c r="W23" s="1"/>
      <c r="X23" s="1"/>
      <c r="Y23" s="1"/>
      <c r="Z23" s="1"/>
      <c r="AA23" s="1"/>
    </row>
    <row r="24" spans="2:27" ht="16.5" x14ac:dyDescent="0.3">
      <c r="B24" s="57">
        <v>20</v>
      </c>
      <c r="C24" s="34">
        <f>1*(1+C$5)^$B24</f>
        <v>6.7274999493256091</v>
      </c>
      <c r="D24" s="34">
        <f>1*(1+D$5)^$B24</f>
        <v>16.366537392946082</v>
      </c>
      <c r="E24" s="34">
        <f>1*(1+E$5)^$B24</f>
        <v>38.337599924474738</v>
      </c>
      <c r="F24" s="34">
        <f>1*(1+F$5)^$B24</f>
        <v>86.736173798840355</v>
      </c>
      <c r="G24" s="34">
        <f>1*(1+G$5)^$B24</f>
        <v>190.04963774880815</v>
      </c>
      <c r="H24" s="34">
        <f>1*(1+H$5)^$B24</f>
        <v>836.68255425284678</v>
      </c>
      <c r="J24" s="31"/>
      <c r="K24" s="32">
        <v>25</v>
      </c>
      <c r="L24" s="33">
        <f>10000*(1+L$18)^$K24</f>
        <v>108347.05943388391</v>
      </c>
      <c r="M24" s="33">
        <f>10000*(1+M$18)^$K24</f>
        <v>329189.52619789599</v>
      </c>
      <c r="N24" s="33">
        <f>10000*(1+N$18)^$K24</f>
        <v>953962.1664406897</v>
      </c>
      <c r="O24" s="33">
        <f>10000*(1+O$18)^$K24</f>
        <v>2646977.9601696888</v>
      </c>
      <c r="P24" s="33">
        <f>10000*(1+P$18)^$K24</f>
        <v>7056410.0148668243</v>
      </c>
      <c r="Q24" s="33">
        <f>10000*(1+Q$18)^$K24</f>
        <v>44998795.805848286</v>
      </c>
      <c r="R24" s="10"/>
      <c r="S24" s="21"/>
      <c r="T24" s="16"/>
      <c r="U24" s="1"/>
      <c r="V24" s="1"/>
      <c r="W24" s="1"/>
      <c r="X24" s="1"/>
      <c r="Y24" s="1"/>
      <c r="Z24" s="1"/>
      <c r="AA24" s="1"/>
    </row>
    <row r="25" spans="2:27" ht="19.5" customHeight="1" x14ac:dyDescent="0.35">
      <c r="B25" s="57">
        <v>21</v>
      </c>
      <c r="C25" s="34">
        <f>1*(1+C$5)^$B25</f>
        <v>7.4002499442581708</v>
      </c>
      <c r="D25" s="34">
        <f>1*(1+D$5)^$B25</f>
        <v>18.821518001887995</v>
      </c>
      <c r="E25" s="34">
        <f>1*(1+E$5)^$B25</f>
        <v>46.005119909369682</v>
      </c>
      <c r="F25" s="34">
        <f>1*(1+F$5)^$B25</f>
        <v>108.42021724855044</v>
      </c>
      <c r="G25" s="34">
        <f>1*(1+G$5)^$B25</f>
        <v>247.06452907345061</v>
      </c>
      <c r="H25" s="34">
        <f>1*(1+H$5)^$B25</f>
        <v>1171.3555759539854</v>
      </c>
      <c r="J25" s="31"/>
      <c r="K25" s="32">
        <v>30</v>
      </c>
      <c r="L25" s="33">
        <f>10000*(1+L$18)^$K25</f>
        <v>174494.02268886444</v>
      </c>
      <c r="M25" s="33">
        <f>10000*(1+M$18)^$K25</f>
        <v>662117.71956785757</v>
      </c>
      <c r="N25" s="33">
        <f>10000*(1+N$18)^$K25</f>
        <v>2373763.1379976966</v>
      </c>
      <c r="O25" s="33">
        <f>10000*(1+O$18)^$K25</f>
        <v>8077935.6694631614</v>
      </c>
      <c r="P25" s="33">
        <f>10000*(1+P$18)^$K25</f>
        <v>26199956.436499484</v>
      </c>
      <c r="Q25" s="33">
        <f>10000*(1+Q$18)^$K25</f>
        <v>242014323.55484539</v>
      </c>
      <c r="R25" s="10"/>
      <c r="S25" s="22"/>
      <c r="T25" s="19"/>
      <c r="U25" s="1"/>
      <c r="V25" s="1"/>
      <c r="W25" s="1"/>
      <c r="X25" s="1"/>
      <c r="Y25" s="1"/>
      <c r="Z25" s="1"/>
      <c r="AA25" s="1"/>
    </row>
    <row r="26" spans="2:27" ht="16.5" x14ac:dyDescent="0.3">
      <c r="B26" s="57">
        <v>22</v>
      </c>
      <c r="C26" s="34">
        <f>1*(1+C$5)^$B26</f>
        <v>8.140274938683989</v>
      </c>
      <c r="D26" s="34">
        <f>1*(1+D$5)^$B26</f>
        <v>21.644745702171193</v>
      </c>
      <c r="E26" s="34">
        <f>1*(1+E$5)^$B26</f>
        <v>55.206143891243613</v>
      </c>
      <c r="F26" s="34">
        <f>1*(1+F$5)^$B26</f>
        <v>135.52527156068805</v>
      </c>
      <c r="G26" s="34">
        <f>1*(1+G$5)^$B26</f>
        <v>321.18388779548582</v>
      </c>
      <c r="H26" s="34">
        <f>1*(1+H$5)^$B26</f>
        <v>1639.8978063355794</v>
      </c>
      <c r="K26" s="10"/>
      <c r="L26" s="23"/>
      <c r="M26" s="23"/>
      <c r="N26" s="23"/>
      <c r="O26" s="23"/>
      <c r="P26" s="23"/>
      <c r="Q26" s="23"/>
      <c r="R26" s="10"/>
      <c r="S26" s="21"/>
      <c r="T26" s="16"/>
      <c r="U26" s="1"/>
      <c r="V26" s="1"/>
      <c r="W26" s="1"/>
      <c r="X26" s="1"/>
      <c r="Y26" s="1"/>
      <c r="Z26" s="1"/>
      <c r="AA26" s="1"/>
    </row>
    <row r="27" spans="2:27" ht="16.5" x14ac:dyDescent="0.3">
      <c r="B27" s="57">
        <v>23</v>
      </c>
      <c r="C27" s="34">
        <f>1*(1+C$5)^$B27</f>
        <v>8.9543024325523888</v>
      </c>
      <c r="D27" s="34">
        <f>1*(1+D$5)^$B27</f>
        <v>24.891457557496867</v>
      </c>
      <c r="E27" s="34">
        <f>1*(1+E$5)^$B27</f>
        <v>66.247372669492336</v>
      </c>
      <c r="F27" s="34">
        <f>1*(1+F$5)^$B27</f>
        <v>169.40658945086005</v>
      </c>
      <c r="G27" s="34">
        <f>1*(1+G$5)^$B27</f>
        <v>417.53905413413162</v>
      </c>
      <c r="H27" s="34">
        <f>1*(1+H$5)^$B27</f>
        <v>2295.8569288698109</v>
      </c>
      <c r="K27" s="10"/>
      <c r="L27" s="23"/>
      <c r="M27" s="23"/>
      <c r="N27" s="23"/>
      <c r="O27" s="23"/>
      <c r="P27" s="23"/>
      <c r="Q27" s="23"/>
      <c r="R27" s="10"/>
      <c r="S27" s="10"/>
      <c r="T27" s="16"/>
      <c r="U27" s="1"/>
      <c r="V27" s="1"/>
      <c r="W27" s="1"/>
      <c r="X27" s="1"/>
      <c r="Y27" s="1"/>
      <c r="Z27" s="1"/>
      <c r="AA27" s="1"/>
    </row>
    <row r="28" spans="2:27" ht="16.5" x14ac:dyDescent="0.3">
      <c r="B28" s="57">
        <v>24</v>
      </c>
      <c r="C28" s="34">
        <f>1*(1+C$5)^$B28</f>
        <v>9.8497326758076262</v>
      </c>
      <c r="D28" s="34">
        <f>1*(1+D$5)^$B28</f>
        <v>28.625176191121394</v>
      </c>
      <c r="E28" s="34">
        <f>1*(1+E$5)^$B28</f>
        <v>79.4968472033908</v>
      </c>
      <c r="F28" s="34">
        <f>1*(1+F$5)^$B28</f>
        <v>211.75823681357508</v>
      </c>
      <c r="G28" s="34">
        <f>1*(1+G$5)^$B28</f>
        <v>542.80077037437104</v>
      </c>
      <c r="H28" s="34">
        <f>1*(1+H$5)^$B28</f>
        <v>3214.1997004177351</v>
      </c>
      <c r="K28" s="44" t="s">
        <v>23</v>
      </c>
      <c r="L28" s="45"/>
      <c r="M28" s="45"/>
      <c r="N28" s="45"/>
      <c r="O28" s="45"/>
      <c r="P28" s="46"/>
      <c r="Q28" s="23"/>
      <c r="R28" s="10"/>
      <c r="S28" s="10"/>
      <c r="T28" s="16"/>
      <c r="U28" s="1"/>
      <c r="V28" s="1"/>
      <c r="W28" s="1"/>
      <c r="X28" s="1"/>
      <c r="Y28" s="1"/>
      <c r="Z28" s="1"/>
      <c r="AA28" s="1"/>
    </row>
    <row r="29" spans="2:27" ht="16.5" x14ac:dyDescent="0.3">
      <c r="B29" s="57">
        <v>25</v>
      </c>
      <c r="C29" s="34">
        <f>1*(1+C$5)^$B29</f>
        <v>10.834705943388391</v>
      </c>
      <c r="D29" s="34">
        <f>1*(1+D$5)^$B29</f>
        <v>32.9189526197896</v>
      </c>
      <c r="E29" s="34">
        <f>1*(1+E$5)^$B29</f>
        <v>95.396216644068971</v>
      </c>
      <c r="F29" s="34">
        <f>1*(1+F$5)^$B29</f>
        <v>264.69779601696888</v>
      </c>
      <c r="G29" s="34">
        <f>1*(1+G$5)^$B29</f>
        <v>705.6410014866824</v>
      </c>
      <c r="H29" s="34">
        <f>1*(1+H$5)^$B29</f>
        <v>4499.8795805848285</v>
      </c>
      <c r="K29" s="47"/>
      <c r="L29" s="35"/>
      <c r="M29" s="35"/>
      <c r="N29" s="35"/>
      <c r="O29" s="35"/>
      <c r="P29" s="48"/>
      <c r="Q29" s="23"/>
      <c r="R29" s="24"/>
      <c r="S29" s="10"/>
      <c r="T29" s="16"/>
      <c r="U29" s="1"/>
      <c r="V29" s="1"/>
      <c r="W29" s="1"/>
      <c r="X29" s="1"/>
      <c r="Y29" s="1"/>
      <c r="Z29" s="1"/>
      <c r="AA29" s="1"/>
    </row>
    <row r="30" spans="2:27" ht="16.5" x14ac:dyDescent="0.3">
      <c r="B30" s="57">
        <v>26</v>
      </c>
      <c r="C30" s="34">
        <f>1*(1+C$5)^$B30</f>
        <v>11.918176537727231</v>
      </c>
      <c r="D30" s="34">
        <f>1*(1+D$5)^$B30</f>
        <v>37.85679551275804</v>
      </c>
      <c r="E30" s="34">
        <f>1*(1+E$5)^$B30</f>
        <v>114.47545997288276</v>
      </c>
      <c r="F30" s="34">
        <f>1*(1+F$5)^$B30</f>
        <v>330.87224502121109</v>
      </c>
      <c r="G30" s="34">
        <f>1*(1+G$5)^$B30</f>
        <v>917.33330193268716</v>
      </c>
      <c r="H30" s="34">
        <f>1*(1+H$5)^$B30</f>
        <v>6299.8314128187603</v>
      </c>
      <c r="K30" s="58"/>
      <c r="L30" s="58"/>
      <c r="M30" s="29" t="s">
        <v>12</v>
      </c>
      <c r="N30" s="29"/>
      <c r="O30" s="29"/>
      <c r="P30" s="29"/>
      <c r="Q30" s="23"/>
      <c r="R30" s="24"/>
      <c r="S30" s="10"/>
      <c r="T30" s="19"/>
      <c r="U30" s="1"/>
      <c r="V30" s="1"/>
      <c r="W30" s="1"/>
      <c r="X30" s="1"/>
      <c r="Y30" s="1"/>
      <c r="Z30" s="1"/>
      <c r="AA30" s="1"/>
    </row>
    <row r="31" spans="2:27" ht="16.5" x14ac:dyDescent="0.3">
      <c r="B31" s="57">
        <v>27</v>
      </c>
      <c r="C31" s="34">
        <f>1*(1+C$5)^$B31</f>
        <v>13.109994191499956</v>
      </c>
      <c r="D31" s="34">
        <f>1*(1+D$5)^$B31</f>
        <v>43.535314839671742</v>
      </c>
      <c r="E31" s="34">
        <f>1*(1+E$5)^$B31</f>
        <v>137.37055196745931</v>
      </c>
      <c r="F31" s="34">
        <f>1*(1+F$5)^$B31</f>
        <v>413.59030627651384</v>
      </c>
      <c r="G31" s="34">
        <f>1*(1+G$5)^$B31</f>
        <v>1192.5332925124935</v>
      </c>
      <c r="H31" s="34">
        <f>1*(1+H$5)^$B31</f>
        <v>8819.7639779462643</v>
      </c>
      <c r="K31" s="58"/>
      <c r="L31" s="58"/>
      <c r="M31" s="30">
        <v>0.08</v>
      </c>
      <c r="N31" s="30">
        <v>0.12</v>
      </c>
      <c r="O31" s="30">
        <v>0.15</v>
      </c>
      <c r="P31" s="30">
        <v>0.18</v>
      </c>
      <c r="Q31" s="23"/>
      <c r="R31" s="24"/>
      <c r="S31" s="10"/>
      <c r="T31" s="16"/>
      <c r="U31" s="1"/>
      <c r="V31" s="1"/>
      <c r="W31" s="1"/>
      <c r="X31" s="1"/>
      <c r="Y31" s="1"/>
      <c r="Z31" s="1"/>
      <c r="AA31" s="1"/>
    </row>
    <row r="32" spans="2:27" ht="16.5" x14ac:dyDescent="0.3">
      <c r="B32" s="57">
        <v>28</v>
      </c>
      <c r="C32" s="34">
        <f>1*(1+C$5)^$B32</f>
        <v>14.420993610649951</v>
      </c>
      <c r="D32" s="34">
        <f>1*(1+D$5)^$B32</f>
        <v>50.065612065622496</v>
      </c>
      <c r="E32" s="34">
        <f>1*(1+E$5)^$B32</f>
        <v>164.84466236095116</v>
      </c>
      <c r="F32" s="34">
        <f>1*(1+F$5)^$B32</f>
        <v>516.98788284564228</v>
      </c>
      <c r="G32" s="34">
        <f>1*(1+G$5)^$B32</f>
        <v>1550.2932802662415</v>
      </c>
      <c r="H32" s="34">
        <f>1*(1+H$5)^$B32</f>
        <v>12347.669569124768</v>
      </c>
      <c r="K32" s="62" t="s">
        <v>21</v>
      </c>
      <c r="L32" s="32">
        <v>20</v>
      </c>
      <c r="M32" s="33">
        <f>500000*(1+M$31)^$L$32</f>
        <v>2330478.5719246534</v>
      </c>
      <c r="N32" s="33">
        <f>500000*(1+N$31)^$L$32</f>
        <v>4823146.5466374736</v>
      </c>
      <c r="O32" s="33">
        <f>500000*(1+O$31)^$L$32</f>
        <v>8183268.6964730406</v>
      </c>
      <c r="P32" s="33">
        <f>500000*(1+P$31)^$L$32</f>
        <v>13696517.302102966</v>
      </c>
      <c r="Q32" s="23"/>
      <c r="R32" s="24"/>
      <c r="S32" s="10"/>
      <c r="T32" s="16"/>
      <c r="U32" s="1"/>
      <c r="V32" s="1"/>
      <c r="W32" s="1"/>
      <c r="X32" s="1"/>
      <c r="Y32" s="1"/>
      <c r="Z32" s="1"/>
      <c r="AA32" s="1"/>
    </row>
    <row r="33" spans="2:28" ht="16.5" x14ac:dyDescent="0.3">
      <c r="B33" s="57">
        <v>29</v>
      </c>
      <c r="C33" s="34">
        <f>1*(1+C$5)^$B33</f>
        <v>15.863092971714947</v>
      </c>
      <c r="D33" s="34">
        <f>1*(1+D$5)^$B33</f>
        <v>57.575453875465868</v>
      </c>
      <c r="E33" s="34">
        <f>1*(1+E$5)^$B33</f>
        <v>197.81359483314139</v>
      </c>
      <c r="F33" s="34">
        <f>1*(1+F$5)^$B33</f>
        <v>646.23485355705282</v>
      </c>
      <c r="G33" s="34">
        <f>1*(1+G$5)^$B33</f>
        <v>2015.3812643461142</v>
      </c>
      <c r="H33" s="34">
        <f>1*(1+H$5)^$B33</f>
        <v>17286.737396774672</v>
      </c>
      <c r="K33" s="24"/>
      <c r="L33" s="25"/>
      <c r="M33" s="25"/>
      <c r="N33" s="25"/>
      <c r="O33" s="25"/>
      <c r="P33" s="25"/>
      <c r="Q33" s="25"/>
      <c r="R33" s="24"/>
      <c r="S33" s="10"/>
      <c r="T33" s="16"/>
      <c r="U33" s="1"/>
      <c r="V33" s="1"/>
      <c r="W33" s="1"/>
      <c r="X33" s="1"/>
      <c r="Y33" s="1"/>
      <c r="Z33" s="1"/>
      <c r="AA33" s="1"/>
    </row>
    <row r="34" spans="2:28" ht="16.5" x14ac:dyDescent="0.3">
      <c r="B34" s="57">
        <v>30</v>
      </c>
      <c r="C34" s="34">
        <f>1*(1+C$5)^$B34</f>
        <v>17.449402268886445</v>
      </c>
      <c r="D34" s="34">
        <f>1*(1+D$5)^$B34</f>
        <v>66.211771956785753</v>
      </c>
      <c r="E34" s="34">
        <f>1*(1+E$5)^$B34</f>
        <v>237.37631379976966</v>
      </c>
      <c r="F34" s="34">
        <f>1*(1+F$5)^$B34</f>
        <v>807.7935669463161</v>
      </c>
      <c r="G34" s="34">
        <f>1*(1+G$5)^$B34</f>
        <v>2619.9956436499483</v>
      </c>
      <c r="H34" s="34">
        <f>1*(1+H$5)^$B34</f>
        <v>24201.43235548454</v>
      </c>
      <c r="K34" s="24"/>
      <c r="L34" s="25"/>
      <c r="M34" s="25"/>
      <c r="N34" s="25"/>
      <c r="O34" s="25"/>
      <c r="P34" s="25"/>
      <c r="Q34" s="25"/>
      <c r="R34" s="24"/>
      <c r="S34" s="10"/>
      <c r="T34" s="16"/>
      <c r="U34" s="1"/>
      <c r="V34" s="1"/>
      <c r="W34" s="1"/>
      <c r="X34" s="1"/>
      <c r="Y34" s="1"/>
      <c r="Z34" s="1"/>
      <c r="AA34" s="1"/>
    </row>
    <row r="35" spans="2:28" ht="16.5" x14ac:dyDescent="0.3">
      <c r="K35" s="24"/>
      <c r="L35" s="25"/>
      <c r="M35" s="25"/>
      <c r="N35" s="25"/>
      <c r="O35" s="25"/>
      <c r="P35" s="25"/>
      <c r="Q35" s="25"/>
      <c r="R35" s="24"/>
      <c r="S35" s="10"/>
      <c r="T35" s="19"/>
      <c r="U35" s="1"/>
      <c r="V35" s="1"/>
      <c r="W35" s="1"/>
      <c r="X35" s="1"/>
      <c r="Y35" s="1"/>
      <c r="Z35" s="1"/>
      <c r="AA35" s="1"/>
    </row>
    <row r="36" spans="2:28" ht="16.5" x14ac:dyDescent="0.3">
      <c r="B36" s="3"/>
      <c r="K36" s="24"/>
      <c r="L36" s="25"/>
      <c r="M36" s="25"/>
      <c r="N36" s="25"/>
      <c r="O36" s="25"/>
      <c r="P36" s="25"/>
      <c r="Q36" s="25"/>
      <c r="R36" s="24"/>
      <c r="S36" s="10"/>
      <c r="U36" s="1"/>
      <c r="V36" s="1"/>
      <c r="W36" s="1"/>
      <c r="X36" s="1"/>
      <c r="Y36" s="1"/>
      <c r="Z36" s="1"/>
      <c r="AA36" s="1"/>
    </row>
    <row r="37" spans="2:28" ht="16.5" x14ac:dyDescent="0.3">
      <c r="B37" s="3"/>
      <c r="K37" s="24"/>
      <c r="L37" s="25"/>
      <c r="M37" s="25"/>
      <c r="N37" s="25"/>
      <c r="O37" s="25"/>
      <c r="P37" s="25"/>
      <c r="Q37" s="25"/>
      <c r="R37" s="24"/>
      <c r="S37" s="10"/>
      <c r="U37" s="1"/>
      <c r="V37" s="1"/>
      <c r="W37" s="1"/>
      <c r="X37" s="1"/>
      <c r="Y37" s="1"/>
      <c r="Z37" s="1"/>
      <c r="AA37" s="1"/>
    </row>
    <row r="38" spans="2:28" ht="16.5" x14ac:dyDescent="0.3">
      <c r="B38" s="3"/>
      <c r="K38" s="24"/>
      <c r="L38" s="25"/>
      <c r="M38" s="25"/>
      <c r="N38" s="25"/>
      <c r="O38" s="25"/>
      <c r="P38" s="25"/>
      <c r="Q38" s="25"/>
      <c r="R38" s="24"/>
      <c r="S38" s="10"/>
      <c r="U38" s="1"/>
      <c r="V38" s="1"/>
      <c r="W38" s="1"/>
      <c r="X38" s="1"/>
      <c r="Y38" s="1"/>
      <c r="Z38" s="1"/>
      <c r="AA38" s="1"/>
    </row>
    <row r="39" spans="2:28" ht="16.5" x14ac:dyDescent="0.3">
      <c r="B39" s="26"/>
      <c r="C39" s="27"/>
      <c r="D39" s="27"/>
      <c r="E39" s="27"/>
      <c r="F39" s="27"/>
      <c r="G39" s="27"/>
      <c r="H39" s="27"/>
      <c r="K39" s="24"/>
      <c r="L39" s="24"/>
      <c r="M39" s="24"/>
      <c r="N39" s="24"/>
      <c r="O39" s="24"/>
      <c r="P39" s="24"/>
      <c r="Q39" s="24"/>
      <c r="R39" s="24"/>
      <c r="S39" s="10"/>
      <c r="T39" s="11"/>
      <c r="U39" s="1"/>
      <c r="V39" s="1"/>
      <c r="W39" s="1"/>
      <c r="X39" s="1"/>
      <c r="Y39" s="1"/>
      <c r="Z39" s="1"/>
      <c r="AA39" s="1"/>
      <c r="AB39" s="28"/>
    </row>
    <row r="40" spans="2:28" ht="16.5" x14ac:dyDescent="0.3">
      <c r="B40" s="26"/>
      <c r="C40" s="27"/>
      <c r="D40" s="27"/>
      <c r="E40" s="27"/>
      <c r="F40" s="27"/>
      <c r="G40" s="27"/>
      <c r="H40" s="27"/>
      <c r="K40" s="10"/>
      <c r="L40" s="10"/>
      <c r="M40" s="10"/>
      <c r="N40" s="10"/>
      <c r="O40" s="10"/>
      <c r="P40" s="10"/>
      <c r="Q40" s="10"/>
      <c r="R40" s="10"/>
      <c r="S40" s="10"/>
      <c r="T40" s="11"/>
      <c r="U40" s="1"/>
      <c r="V40" s="1"/>
      <c r="W40" s="1"/>
      <c r="X40" s="1"/>
      <c r="Y40" s="1"/>
      <c r="Z40" s="1"/>
      <c r="AA40" s="1"/>
      <c r="AB40" s="28"/>
    </row>
    <row r="41" spans="2:28" ht="16.5" x14ac:dyDescent="0.3">
      <c r="B41" s="26"/>
      <c r="C41" s="27"/>
      <c r="D41" s="27"/>
      <c r="E41" s="27"/>
      <c r="F41" s="27"/>
      <c r="G41" s="27"/>
      <c r="H41" s="27"/>
      <c r="K41" s="10"/>
      <c r="L41" s="10"/>
      <c r="M41" s="10"/>
      <c r="N41" s="10"/>
      <c r="O41" s="10"/>
      <c r="P41" s="10"/>
      <c r="Q41" s="10"/>
      <c r="R41" s="10"/>
      <c r="S41" s="10"/>
      <c r="T41" s="11"/>
      <c r="U41" s="1"/>
      <c r="V41" s="1"/>
      <c r="W41" s="1"/>
      <c r="X41" s="1"/>
      <c r="Y41" s="1"/>
      <c r="Z41" s="1"/>
      <c r="AA41" s="1"/>
      <c r="AB41" s="28"/>
    </row>
    <row r="42" spans="2:28" ht="16.5" x14ac:dyDescent="0.3">
      <c r="B42" s="26"/>
      <c r="C42" s="27"/>
      <c r="D42" s="27"/>
      <c r="E42" s="27"/>
      <c r="F42" s="27"/>
      <c r="G42" s="27"/>
      <c r="H42" s="27"/>
      <c r="K42" s="10"/>
      <c r="L42" s="10"/>
      <c r="M42" s="10"/>
      <c r="N42" s="10"/>
      <c r="O42" s="10"/>
      <c r="P42" s="10"/>
      <c r="Q42" s="10"/>
      <c r="R42" s="10"/>
      <c r="S42" s="10"/>
      <c r="T42" s="11"/>
      <c r="U42" s="1"/>
      <c r="V42" s="1"/>
      <c r="W42" s="1"/>
      <c r="X42" s="1"/>
      <c r="Y42" s="1"/>
      <c r="Z42" s="1"/>
      <c r="AA42" s="1"/>
      <c r="AB42" s="28"/>
    </row>
    <row r="43" spans="2:28" ht="16.5" x14ac:dyDescent="0.3">
      <c r="B43" s="26"/>
      <c r="C43" s="27"/>
      <c r="D43" s="27"/>
      <c r="E43" s="27"/>
      <c r="F43" s="27"/>
      <c r="G43" s="27"/>
      <c r="H43" s="27"/>
      <c r="K43" s="10"/>
      <c r="L43" s="10"/>
      <c r="M43" s="10"/>
      <c r="N43" s="10"/>
      <c r="O43" s="10"/>
      <c r="P43" s="10"/>
      <c r="Q43" s="10"/>
      <c r="R43" s="10"/>
      <c r="S43" s="10"/>
      <c r="T43" s="11"/>
      <c r="U43" s="1"/>
      <c r="V43" s="1"/>
      <c r="W43" s="1"/>
      <c r="X43" s="1"/>
      <c r="Y43" s="1"/>
      <c r="Z43" s="1"/>
      <c r="AA43" s="1"/>
      <c r="AB43" s="28"/>
    </row>
    <row r="44" spans="2:28" ht="16.5" x14ac:dyDescent="0.3">
      <c r="B44" s="26"/>
      <c r="C44" s="27"/>
      <c r="D44" s="27"/>
      <c r="E44" s="27"/>
      <c r="F44" s="27"/>
      <c r="G44" s="27"/>
      <c r="H44" s="27"/>
      <c r="K44" s="10"/>
      <c r="L44" s="10"/>
      <c r="M44" s="10"/>
      <c r="N44" s="10"/>
      <c r="O44" s="10"/>
      <c r="P44" s="10"/>
      <c r="Q44" s="10"/>
      <c r="R44" s="10"/>
      <c r="S44" s="10"/>
      <c r="T44" s="11"/>
      <c r="U44" s="1"/>
      <c r="V44" s="1"/>
      <c r="W44" s="1"/>
      <c r="X44" s="1"/>
      <c r="Y44" s="1"/>
      <c r="Z44" s="1"/>
      <c r="AA44" s="1"/>
      <c r="AB44" s="28"/>
    </row>
    <row r="45" spans="2:28" ht="16.5" x14ac:dyDescent="0.3">
      <c r="B45" s="26"/>
      <c r="C45" s="27"/>
      <c r="D45" s="27"/>
      <c r="E45" s="27"/>
      <c r="F45" s="27"/>
      <c r="G45" s="27"/>
      <c r="H45" s="27"/>
      <c r="K45" s="10"/>
      <c r="L45" s="10"/>
      <c r="M45" s="10"/>
      <c r="N45" s="10"/>
      <c r="O45" s="10"/>
      <c r="P45" s="10"/>
      <c r="Q45" s="10"/>
      <c r="R45" s="10"/>
      <c r="S45" s="10"/>
      <c r="T45" s="11"/>
      <c r="U45" s="1"/>
      <c r="V45" s="1"/>
      <c r="W45" s="1"/>
      <c r="X45" s="1"/>
      <c r="Y45" s="1"/>
      <c r="Z45" s="1"/>
      <c r="AA45" s="1"/>
      <c r="AB45" s="28"/>
    </row>
    <row r="46" spans="2:28" ht="13.5" x14ac:dyDescent="0.25">
      <c r="B46" s="3"/>
      <c r="U46" s="1"/>
      <c r="V46" s="1"/>
      <c r="W46" s="1"/>
      <c r="X46" s="1"/>
      <c r="Y46" s="1"/>
      <c r="Z46" s="1"/>
      <c r="AA46" s="1"/>
    </row>
    <row r="47" spans="2:28" ht="13.5" x14ac:dyDescent="0.25">
      <c r="B47" s="3"/>
      <c r="U47" s="1"/>
      <c r="V47" s="1"/>
      <c r="W47" s="1"/>
      <c r="X47" s="1"/>
      <c r="Y47" s="1"/>
      <c r="Z47" s="1"/>
      <c r="AA47" s="1"/>
    </row>
    <row r="48" spans="2:28" ht="13.5" x14ac:dyDescent="0.25">
      <c r="B48" s="3"/>
      <c r="U48" s="1"/>
      <c r="V48" s="1"/>
      <c r="W48" s="1"/>
      <c r="X48" s="1"/>
      <c r="Y48" s="1"/>
      <c r="Z48" s="1"/>
      <c r="AA48" s="1"/>
    </row>
    <row r="49" spans="2:27" ht="13.5" x14ac:dyDescent="0.25">
      <c r="B49" s="3"/>
      <c r="U49" s="1"/>
      <c r="V49" s="1"/>
      <c r="W49" s="1"/>
      <c r="X49" s="1"/>
      <c r="Y49" s="1"/>
      <c r="Z49" s="1"/>
      <c r="AA49" s="1"/>
    </row>
    <row r="50" spans="2:27" ht="13.5" x14ac:dyDescent="0.25">
      <c r="B50" s="3"/>
      <c r="U50" s="1"/>
      <c r="V50" s="1"/>
      <c r="W50" s="1"/>
      <c r="X50" s="1"/>
      <c r="Y50" s="1"/>
      <c r="Z50" s="1"/>
      <c r="AA50" s="1"/>
    </row>
    <row r="51" spans="2:27" ht="13.5" x14ac:dyDescent="0.25">
      <c r="B51" s="3"/>
      <c r="U51" s="1"/>
      <c r="V51" s="1"/>
      <c r="W51" s="1"/>
      <c r="X51" s="1"/>
      <c r="Y51" s="1"/>
      <c r="Z51" s="1"/>
      <c r="AA51" s="1"/>
    </row>
    <row r="52" spans="2:27" ht="13.5" x14ac:dyDescent="0.25">
      <c r="B52" s="3"/>
      <c r="U52" s="1"/>
      <c r="V52" s="1"/>
      <c r="W52" s="1"/>
      <c r="X52" s="1"/>
      <c r="Y52" s="1"/>
      <c r="Z52" s="1"/>
      <c r="AA52" s="1"/>
    </row>
    <row r="53" spans="2:27" ht="13.5" x14ac:dyDescent="0.25">
      <c r="B53" s="3"/>
      <c r="U53" s="1"/>
      <c r="V53" s="1"/>
      <c r="W53" s="1"/>
      <c r="X53" s="1"/>
      <c r="Y53" s="1"/>
      <c r="Z53" s="1"/>
      <c r="AA53" s="1"/>
    </row>
    <row r="54" spans="2:27" ht="13.5" x14ac:dyDescent="0.25">
      <c r="B54" s="3"/>
      <c r="U54" s="1"/>
      <c r="V54" s="1"/>
      <c r="W54" s="1"/>
      <c r="X54" s="1"/>
      <c r="Y54" s="1"/>
      <c r="Z54" s="1"/>
      <c r="AA54" s="1"/>
    </row>
    <row r="55" spans="2:27" ht="13.5" x14ac:dyDescent="0.25">
      <c r="B55" s="3"/>
      <c r="U55" s="1"/>
      <c r="V55" s="1"/>
      <c r="W55" s="1"/>
      <c r="X55" s="1"/>
      <c r="Y55" s="1"/>
      <c r="Z55" s="1"/>
      <c r="AA55" s="1"/>
    </row>
    <row r="56" spans="2:27" ht="13.5" x14ac:dyDescent="0.25">
      <c r="B56" s="3"/>
      <c r="U56" s="1"/>
      <c r="V56" s="1"/>
      <c r="W56" s="1"/>
      <c r="X56" s="1"/>
      <c r="Y56" s="1"/>
      <c r="Z56" s="1"/>
      <c r="AA56" s="1"/>
    </row>
    <row r="57" spans="2:27" ht="13.5" x14ac:dyDescent="0.25">
      <c r="B57" s="3"/>
      <c r="U57" s="1"/>
      <c r="V57" s="1"/>
      <c r="W57" s="1"/>
      <c r="X57" s="1"/>
      <c r="Y57" s="1"/>
      <c r="Z57" s="1"/>
      <c r="AA57" s="1"/>
    </row>
    <row r="58" spans="2:27" ht="13.5" x14ac:dyDescent="0.25">
      <c r="B58" s="3"/>
      <c r="U58" s="1"/>
      <c r="V58" s="1"/>
      <c r="W58" s="1"/>
      <c r="X58" s="1"/>
      <c r="Y58" s="1"/>
      <c r="Z58" s="1"/>
      <c r="AA58" s="1"/>
    </row>
    <row r="59" spans="2:27" ht="13.5" x14ac:dyDescent="0.25">
      <c r="B59" s="3"/>
      <c r="U59" s="1"/>
      <c r="V59" s="1"/>
      <c r="W59" s="1"/>
      <c r="X59" s="1"/>
      <c r="Y59" s="1"/>
      <c r="Z59" s="1"/>
      <c r="AA59" s="1"/>
    </row>
    <row r="60" spans="2:27" ht="13.5" x14ac:dyDescent="0.25">
      <c r="B60" s="3"/>
      <c r="U60" s="1"/>
      <c r="V60" s="1"/>
      <c r="W60" s="1"/>
      <c r="X60" s="1"/>
      <c r="Y60" s="1"/>
      <c r="Z60" s="1"/>
      <c r="AA60" s="1"/>
    </row>
    <row r="61" spans="2:27" ht="13.5" x14ac:dyDescent="0.25">
      <c r="B61" s="3"/>
      <c r="U61" s="1"/>
      <c r="V61" s="1"/>
      <c r="W61" s="1"/>
      <c r="X61" s="1"/>
      <c r="Y61" s="1"/>
      <c r="Z61" s="1"/>
      <c r="AA61" s="1"/>
    </row>
    <row r="62" spans="2:27" ht="13.5" x14ac:dyDescent="0.25">
      <c r="B62" s="3"/>
      <c r="U62" s="1"/>
      <c r="V62" s="1"/>
      <c r="W62" s="1"/>
      <c r="X62" s="1"/>
      <c r="Y62" s="1"/>
      <c r="Z62" s="1"/>
      <c r="AA62" s="1"/>
    </row>
    <row r="63" spans="2:27" ht="13.5" x14ac:dyDescent="0.25">
      <c r="B63" s="3"/>
      <c r="U63" s="1"/>
      <c r="V63" s="1"/>
      <c r="W63" s="1"/>
      <c r="X63" s="1"/>
      <c r="Y63" s="1"/>
      <c r="Z63" s="1"/>
      <c r="AA63" s="1"/>
    </row>
    <row r="64" spans="2:27" ht="13.5" x14ac:dyDescent="0.25">
      <c r="B64" s="3"/>
      <c r="U64" s="1"/>
      <c r="V64" s="1"/>
      <c r="W64" s="1"/>
      <c r="X64" s="1"/>
      <c r="Y64" s="1"/>
      <c r="Z64" s="1"/>
      <c r="AA64" s="1"/>
    </row>
    <row r="65" spans="2:27" ht="13.5" x14ac:dyDescent="0.25">
      <c r="B65" s="3"/>
      <c r="U65" s="1"/>
      <c r="V65" s="1"/>
      <c r="W65" s="1"/>
      <c r="X65" s="1"/>
      <c r="Y65" s="1"/>
      <c r="Z65" s="1"/>
      <c r="AA65" s="1"/>
    </row>
    <row r="66" spans="2:27" ht="13.5" x14ac:dyDescent="0.25">
      <c r="B66" s="3"/>
      <c r="U66" s="1"/>
      <c r="V66" s="1"/>
      <c r="W66" s="1"/>
      <c r="X66" s="1"/>
      <c r="Y66" s="1"/>
      <c r="Z66" s="1"/>
      <c r="AA66" s="1"/>
    </row>
    <row r="67" spans="2:27" ht="13.5" x14ac:dyDescent="0.25">
      <c r="B67" s="3"/>
      <c r="U67" s="1"/>
      <c r="V67" s="1"/>
      <c r="W67" s="1"/>
      <c r="X67" s="1"/>
      <c r="Y67" s="1"/>
      <c r="Z67" s="1"/>
      <c r="AA67" s="1"/>
    </row>
    <row r="68" spans="2:27" ht="13.5" x14ac:dyDescent="0.25">
      <c r="B68" s="3"/>
      <c r="U68" s="1"/>
      <c r="V68" s="1"/>
      <c r="W68" s="1"/>
      <c r="X68" s="1"/>
      <c r="Y68" s="1"/>
      <c r="Z68" s="1"/>
      <c r="AA68" s="1"/>
    </row>
    <row r="69" spans="2:27" ht="13.5" x14ac:dyDescent="0.25">
      <c r="B69" s="3"/>
      <c r="U69" s="1"/>
      <c r="V69" s="1"/>
      <c r="W69" s="1"/>
      <c r="X69" s="1"/>
      <c r="Y69" s="1"/>
      <c r="Z69" s="1"/>
      <c r="AA69" s="1"/>
    </row>
    <row r="70" spans="2:27" ht="13.5" x14ac:dyDescent="0.25">
      <c r="B70" s="3"/>
      <c r="U70" s="1"/>
      <c r="V70" s="1"/>
      <c r="W70" s="1"/>
      <c r="X70" s="1"/>
      <c r="Y70" s="1"/>
      <c r="Z70" s="1"/>
      <c r="AA70" s="1"/>
    </row>
    <row r="71" spans="2:27" ht="13.5" x14ac:dyDescent="0.25">
      <c r="B71" s="3"/>
      <c r="U71" s="1"/>
      <c r="V71" s="1"/>
      <c r="W71" s="1"/>
      <c r="X71" s="1"/>
      <c r="Y71" s="1"/>
      <c r="Z71" s="1"/>
      <c r="AA71" s="1"/>
    </row>
    <row r="72" spans="2:27" ht="13.5" x14ac:dyDescent="0.25">
      <c r="B72" s="3"/>
      <c r="U72" s="1"/>
      <c r="V72" s="1"/>
      <c r="W72" s="1"/>
      <c r="X72" s="1"/>
      <c r="Y72" s="1"/>
      <c r="Z72" s="1"/>
      <c r="AA72" s="1"/>
    </row>
    <row r="73" spans="2:27" ht="13.5" x14ac:dyDescent="0.25">
      <c r="B73" s="3"/>
      <c r="U73" s="1"/>
      <c r="V73" s="1"/>
      <c r="W73" s="1"/>
      <c r="X73" s="1"/>
      <c r="Y73" s="1"/>
      <c r="Z73" s="1"/>
      <c r="AA73" s="1"/>
    </row>
    <row r="74" spans="2:27" ht="13.5" x14ac:dyDescent="0.25">
      <c r="B74" s="3"/>
      <c r="U74" s="1"/>
      <c r="V74" s="1"/>
      <c r="W74" s="1"/>
      <c r="X74" s="1"/>
      <c r="Y74" s="1"/>
      <c r="Z74" s="1"/>
      <c r="AA74" s="1"/>
    </row>
    <row r="75" spans="2:27" ht="13.5" x14ac:dyDescent="0.25">
      <c r="B75" s="3"/>
      <c r="U75" s="1"/>
      <c r="V75" s="1"/>
      <c r="W75" s="1"/>
      <c r="X75" s="1"/>
      <c r="Y75" s="1"/>
      <c r="Z75" s="1"/>
      <c r="AA75" s="1"/>
    </row>
    <row r="76" spans="2:27" ht="13.5" x14ac:dyDescent="0.25">
      <c r="B76" s="3"/>
      <c r="U76" s="1"/>
      <c r="V76" s="1"/>
      <c r="W76" s="1"/>
      <c r="X76" s="1"/>
      <c r="Y76" s="1"/>
      <c r="Z76" s="1"/>
      <c r="AA76" s="1"/>
    </row>
    <row r="77" spans="2:27" ht="13.5" x14ac:dyDescent="0.25">
      <c r="B77" s="3"/>
      <c r="U77" s="1"/>
      <c r="V77" s="1"/>
      <c r="W77" s="1"/>
      <c r="X77" s="1"/>
      <c r="Y77" s="1"/>
      <c r="Z77" s="1"/>
      <c r="AA77" s="1"/>
    </row>
    <row r="78" spans="2:27" ht="13.5" x14ac:dyDescent="0.25">
      <c r="B78" s="3"/>
      <c r="U78" s="1"/>
      <c r="V78" s="1"/>
      <c r="W78" s="1"/>
      <c r="X78" s="1"/>
      <c r="Y78" s="1"/>
      <c r="Z78" s="1"/>
      <c r="AA78" s="1"/>
    </row>
    <row r="79" spans="2:27" ht="13.5" x14ac:dyDescent="0.25">
      <c r="B79" s="3"/>
      <c r="U79" s="1"/>
      <c r="V79" s="1"/>
      <c r="W79" s="1"/>
      <c r="X79" s="1"/>
      <c r="Y79" s="1"/>
      <c r="Z79" s="1"/>
      <c r="AA79" s="1"/>
    </row>
    <row r="80" spans="2:27" ht="13.5" x14ac:dyDescent="0.25">
      <c r="B80" s="3"/>
      <c r="U80" s="1"/>
      <c r="V80" s="1"/>
      <c r="W80" s="1"/>
      <c r="X80" s="1"/>
      <c r="Y80" s="1"/>
      <c r="Z80" s="1"/>
      <c r="AA80" s="1"/>
    </row>
    <row r="81" spans="2:27" ht="13.5" x14ac:dyDescent="0.25">
      <c r="B81" s="3"/>
      <c r="U81" s="1"/>
      <c r="V81" s="1"/>
      <c r="W81" s="1"/>
      <c r="X81" s="1"/>
      <c r="Y81" s="1"/>
      <c r="Z81" s="1"/>
      <c r="AA81" s="1"/>
    </row>
    <row r="82" spans="2:27" ht="13.5" x14ac:dyDescent="0.25">
      <c r="B82" s="3"/>
      <c r="U82" s="1"/>
      <c r="V82" s="1"/>
      <c r="W82" s="1"/>
      <c r="X82" s="1"/>
      <c r="Y82" s="1"/>
      <c r="Z82" s="1"/>
      <c r="AA82" s="1"/>
    </row>
    <row r="83" spans="2:27" ht="13.5" x14ac:dyDescent="0.25">
      <c r="B83" s="3"/>
      <c r="U83" s="1"/>
      <c r="V83" s="1"/>
      <c r="W83" s="1"/>
      <c r="X83" s="1"/>
      <c r="Y83" s="1"/>
      <c r="Z83" s="1"/>
      <c r="AA83" s="1"/>
    </row>
    <row r="84" spans="2:27" ht="13.5" x14ac:dyDescent="0.25">
      <c r="B84" s="3"/>
      <c r="U84" s="1"/>
      <c r="V84" s="1"/>
      <c r="W84" s="1"/>
      <c r="X84" s="1"/>
      <c r="Y84" s="1"/>
      <c r="Z84" s="1"/>
      <c r="AA84" s="1"/>
    </row>
    <row r="85" spans="2:27" ht="13.5" x14ac:dyDescent="0.25">
      <c r="B85" s="3"/>
      <c r="U85" s="1"/>
      <c r="V85" s="1"/>
      <c r="W85" s="1"/>
      <c r="X85" s="1"/>
      <c r="Y85" s="1"/>
      <c r="Z85" s="1"/>
      <c r="AA85" s="1"/>
    </row>
    <row r="86" spans="2:27" ht="13.5" x14ac:dyDescent="0.25">
      <c r="B86" s="3"/>
      <c r="U86" s="1"/>
      <c r="V86" s="1"/>
      <c r="W86" s="1"/>
      <c r="X86" s="1"/>
      <c r="Y86" s="1"/>
      <c r="Z86" s="1"/>
      <c r="AA86" s="1"/>
    </row>
    <row r="87" spans="2:27" ht="13.5" x14ac:dyDescent="0.25">
      <c r="B87" s="3"/>
      <c r="U87" s="1"/>
      <c r="V87" s="1"/>
      <c r="W87" s="1"/>
      <c r="X87" s="1"/>
      <c r="Y87" s="1"/>
      <c r="Z87" s="1"/>
      <c r="AA87" s="1"/>
    </row>
    <row r="88" spans="2:27" ht="13.5" x14ac:dyDescent="0.25">
      <c r="B88" s="3"/>
      <c r="U88" s="1"/>
      <c r="V88" s="1"/>
      <c r="W88" s="1"/>
      <c r="X88" s="1"/>
      <c r="Y88" s="1"/>
      <c r="Z88" s="1"/>
      <c r="AA88" s="1"/>
    </row>
    <row r="89" spans="2:27" ht="13.5" x14ac:dyDescent="0.25">
      <c r="B89" s="3"/>
      <c r="U89" s="1"/>
      <c r="V89" s="1"/>
      <c r="W89" s="1"/>
      <c r="X89" s="1"/>
      <c r="Y89" s="1"/>
      <c r="Z89" s="1"/>
      <c r="AA89" s="1"/>
    </row>
    <row r="90" spans="2:27" ht="13.5" x14ac:dyDescent="0.25">
      <c r="B90" s="3"/>
      <c r="U90" s="1"/>
      <c r="V90" s="1"/>
      <c r="W90" s="1"/>
      <c r="X90" s="1"/>
      <c r="Y90" s="1"/>
      <c r="Z90" s="1"/>
      <c r="AA90" s="1"/>
    </row>
    <row r="91" spans="2:27" ht="13.5" x14ac:dyDescent="0.25">
      <c r="B91" s="3"/>
      <c r="U91" s="1"/>
      <c r="V91" s="1"/>
      <c r="W91" s="1"/>
      <c r="X91" s="1"/>
      <c r="Y91" s="1"/>
      <c r="Z91" s="1"/>
      <c r="AA91" s="1"/>
    </row>
    <row r="92" spans="2:27" ht="13.5" x14ac:dyDescent="0.25">
      <c r="B92" s="3"/>
      <c r="U92" s="1"/>
      <c r="V92" s="1"/>
      <c r="W92" s="1"/>
      <c r="X92" s="1"/>
      <c r="Y92" s="1"/>
      <c r="Z92" s="1"/>
      <c r="AA92" s="1"/>
    </row>
    <row r="93" spans="2:27" ht="13.5" x14ac:dyDescent="0.25">
      <c r="B93" s="3"/>
      <c r="U93" s="1"/>
      <c r="V93" s="1"/>
      <c r="W93" s="1"/>
      <c r="X93" s="1"/>
      <c r="Y93" s="1"/>
      <c r="Z93" s="1"/>
      <c r="AA93" s="1"/>
    </row>
    <row r="94" spans="2:27" ht="13.5" x14ac:dyDescent="0.25">
      <c r="B94" s="3"/>
      <c r="U94" s="1"/>
      <c r="V94" s="1"/>
      <c r="W94" s="1"/>
      <c r="X94" s="1"/>
      <c r="Y94" s="1"/>
      <c r="Z94" s="1"/>
      <c r="AA94" s="1"/>
    </row>
    <row r="95" spans="2:27" ht="13.5" x14ac:dyDescent="0.25">
      <c r="B95" s="3"/>
      <c r="U95" s="1"/>
      <c r="V95" s="1"/>
      <c r="W95" s="1"/>
      <c r="X95" s="1"/>
      <c r="Y95" s="1"/>
      <c r="Z95" s="1"/>
      <c r="AA95" s="1"/>
    </row>
    <row r="96" spans="2:27" ht="13.5" x14ac:dyDescent="0.25">
      <c r="B96" s="3"/>
      <c r="U96" s="1"/>
      <c r="V96" s="1"/>
      <c r="W96" s="1"/>
      <c r="X96" s="1"/>
      <c r="Y96" s="1"/>
      <c r="Z96" s="1"/>
      <c r="AA96" s="1"/>
    </row>
    <row r="97" spans="2:27" ht="13.5" x14ac:dyDescent="0.25">
      <c r="B97" s="3"/>
      <c r="U97" s="1"/>
      <c r="V97" s="1"/>
      <c r="W97" s="1"/>
      <c r="X97" s="1"/>
      <c r="Y97" s="1"/>
      <c r="Z97" s="1"/>
      <c r="AA97" s="1"/>
    </row>
    <row r="98" spans="2:27" ht="13.5" x14ac:dyDescent="0.25">
      <c r="B98" s="3"/>
      <c r="U98" s="1"/>
      <c r="V98" s="1"/>
      <c r="W98" s="1"/>
      <c r="X98" s="1"/>
      <c r="Y98" s="1"/>
      <c r="Z98" s="1"/>
      <c r="AA98" s="1"/>
    </row>
    <row r="99" spans="2:27" ht="13.5" x14ac:dyDescent="0.25">
      <c r="B99" s="3"/>
      <c r="U99" s="1"/>
      <c r="V99" s="1"/>
      <c r="W99" s="1"/>
      <c r="X99" s="1"/>
      <c r="Y99" s="1"/>
      <c r="Z99" s="1"/>
      <c r="AA99" s="1"/>
    </row>
    <row r="100" spans="2:27" ht="13.5" x14ac:dyDescent="0.25">
      <c r="B100" s="3"/>
      <c r="U100" s="1"/>
      <c r="V100" s="1"/>
      <c r="W100" s="1"/>
      <c r="X100" s="1"/>
      <c r="Y100" s="1"/>
      <c r="Z100" s="1"/>
      <c r="AA100" s="1"/>
    </row>
    <row r="101" spans="2:27" ht="13.5" x14ac:dyDescent="0.25">
      <c r="B101" s="3"/>
      <c r="U101" s="1"/>
      <c r="V101" s="1"/>
      <c r="W101" s="1"/>
      <c r="X101" s="1"/>
      <c r="Y101" s="1"/>
      <c r="Z101" s="1"/>
      <c r="AA101" s="1"/>
    </row>
    <row r="102" spans="2:27" ht="13.5" x14ac:dyDescent="0.25">
      <c r="B102" s="3"/>
      <c r="U102" s="1"/>
      <c r="V102" s="1"/>
      <c r="W102" s="1"/>
      <c r="X102" s="1"/>
      <c r="Y102" s="1"/>
      <c r="Z102" s="1"/>
      <c r="AA102" s="1"/>
    </row>
    <row r="103" spans="2:27" ht="13.5" x14ac:dyDescent="0.25">
      <c r="B103" s="3"/>
      <c r="U103" s="1"/>
      <c r="V103" s="1"/>
      <c r="W103" s="1"/>
      <c r="X103" s="1"/>
      <c r="Y103" s="1"/>
      <c r="Z103" s="1"/>
      <c r="AA103" s="1"/>
    </row>
    <row r="104" spans="2:27" ht="13.5" x14ac:dyDescent="0.25">
      <c r="B104" s="3"/>
      <c r="U104" s="1"/>
      <c r="V104" s="1"/>
      <c r="W104" s="1"/>
      <c r="X104" s="1"/>
      <c r="Y104" s="1"/>
      <c r="Z104" s="1"/>
      <c r="AA104" s="1"/>
    </row>
    <row r="105" spans="2:27" ht="13.5" x14ac:dyDescent="0.25">
      <c r="B105" s="3"/>
      <c r="U105" s="1"/>
      <c r="V105" s="1"/>
      <c r="W105" s="1"/>
      <c r="X105" s="1"/>
      <c r="Y105" s="1"/>
      <c r="Z105" s="1"/>
      <c r="AA105" s="1"/>
    </row>
    <row r="106" spans="2:27" ht="13.5" x14ac:dyDescent="0.25">
      <c r="B106" s="3"/>
      <c r="U106" s="1"/>
      <c r="V106" s="1"/>
      <c r="W106" s="1"/>
      <c r="X106" s="1"/>
      <c r="Y106" s="1"/>
      <c r="Z106" s="1"/>
      <c r="AA106" s="1"/>
    </row>
    <row r="107" spans="2:27" ht="13.5" x14ac:dyDescent="0.25">
      <c r="B107" s="3"/>
      <c r="U107" s="1"/>
      <c r="V107" s="1"/>
      <c r="W107" s="1"/>
      <c r="X107" s="1"/>
      <c r="Y107" s="1"/>
      <c r="Z107" s="1"/>
      <c r="AA107" s="1"/>
    </row>
    <row r="108" spans="2:27" ht="13.5" x14ac:dyDescent="0.25">
      <c r="B108" s="3"/>
      <c r="U108" s="1"/>
      <c r="V108" s="1"/>
      <c r="W108" s="1"/>
      <c r="X108" s="1"/>
      <c r="Y108" s="1"/>
      <c r="Z108" s="1"/>
      <c r="AA108" s="1"/>
    </row>
    <row r="109" spans="2:27" ht="13.5" x14ac:dyDescent="0.25">
      <c r="B109" s="3"/>
      <c r="U109" s="1"/>
      <c r="V109" s="1"/>
      <c r="W109" s="1"/>
      <c r="X109" s="1"/>
      <c r="Y109" s="1"/>
      <c r="Z109" s="1"/>
      <c r="AA109" s="1"/>
    </row>
    <row r="110" spans="2:27" ht="13.5" x14ac:dyDescent="0.25">
      <c r="B110" s="3"/>
      <c r="U110" s="1"/>
      <c r="V110" s="1"/>
      <c r="W110" s="1"/>
      <c r="X110" s="1"/>
      <c r="Y110" s="1"/>
      <c r="Z110" s="1"/>
      <c r="AA110" s="1"/>
    </row>
    <row r="111" spans="2:27" ht="13.5" x14ac:dyDescent="0.25">
      <c r="B111" s="3"/>
      <c r="U111" s="1"/>
      <c r="V111" s="1"/>
      <c r="W111" s="1"/>
      <c r="X111" s="1"/>
      <c r="Y111" s="1"/>
      <c r="Z111" s="1"/>
      <c r="AA111" s="1"/>
    </row>
    <row r="112" spans="2:27" ht="13.5" x14ac:dyDescent="0.25">
      <c r="B112" s="3"/>
      <c r="U112" s="1"/>
      <c r="V112" s="1"/>
      <c r="W112" s="1"/>
      <c r="X112" s="1"/>
      <c r="Y112" s="1"/>
      <c r="Z112" s="1"/>
      <c r="AA112" s="1"/>
    </row>
    <row r="113" spans="2:27" ht="13.5" x14ac:dyDescent="0.25">
      <c r="B113" s="3"/>
      <c r="U113" s="1"/>
      <c r="V113" s="1"/>
      <c r="W113" s="1"/>
      <c r="X113" s="1"/>
      <c r="Y113" s="1"/>
      <c r="Z113" s="1"/>
      <c r="AA113" s="1"/>
    </row>
    <row r="114" spans="2:27" ht="13.5" x14ac:dyDescent="0.25">
      <c r="B114" s="3"/>
      <c r="U114" s="1"/>
      <c r="V114" s="1"/>
      <c r="W114" s="1"/>
      <c r="X114" s="1"/>
      <c r="Y114" s="1"/>
      <c r="Z114" s="1"/>
      <c r="AA114" s="1"/>
    </row>
    <row r="115" spans="2:27" ht="13.5" x14ac:dyDescent="0.25">
      <c r="B115" s="3"/>
      <c r="U115" s="1"/>
      <c r="V115" s="1"/>
      <c r="W115" s="1"/>
      <c r="X115" s="1"/>
      <c r="Y115" s="1"/>
      <c r="Z115" s="1"/>
      <c r="AA115" s="1"/>
    </row>
    <row r="116" spans="2:27" ht="13.5" x14ac:dyDescent="0.25">
      <c r="B116" s="3"/>
      <c r="U116" s="1"/>
      <c r="V116" s="1"/>
      <c r="W116" s="1"/>
      <c r="X116" s="1"/>
      <c r="Y116" s="1"/>
      <c r="Z116" s="1"/>
      <c r="AA116" s="1"/>
    </row>
    <row r="117" spans="2:27" ht="13.5" x14ac:dyDescent="0.25">
      <c r="B117" s="3"/>
      <c r="U117" s="1"/>
      <c r="V117" s="1"/>
      <c r="W117" s="1"/>
      <c r="X117" s="1"/>
      <c r="Y117" s="1"/>
      <c r="Z117" s="1"/>
      <c r="AA117" s="1"/>
    </row>
    <row r="118" spans="2:27" ht="13.5" x14ac:dyDescent="0.25">
      <c r="B118" s="3"/>
      <c r="U118" s="1"/>
      <c r="V118" s="1"/>
      <c r="W118" s="1"/>
      <c r="X118" s="1"/>
      <c r="Y118" s="1"/>
      <c r="Z118" s="1"/>
      <c r="AA118" s="1"/>
    </row>
    <row r="119" spans="2:27" ht="13.5" x14ac:dyDescent="0.25">
      <c r="B119" s="3"/>
      <c r="U119" s="1"/>
      <c r="V119" s="1"/>
      <c r="W119" s="1"/>
      <c r="X119" s="1"/>
      <c r="Y119" s="1"/>
      <c r="Z119" s="1"/>
      <c r="AA119" s="1"/>
    </row>
    <row r="120" spans="2:27" ht="13.5" x14ac:dyDescent="0.25">
      <c r="B120" s="3"/>
      <c r="U120" s="1"/>
      <c r="V120" s="1"/>
      <c r="W120" s="1"/>
      <c r="X120" s="1"/>
      <c r="Y120" s="1"/>
      <c r="Z120" s="1"/>
      <c r="AA120" s="1"/>
    </row>
    <row r="121" spans="2:27" ht="13.5" x14ac:dyDescent="0.25">
      <c r="B121" s="3"/>
      <c r="U121" s="1"/>
      <c r="V121" s="1"/>
      <c r="W121" s="1"/>
      <c r="X121" s="1"/>
      <c r="Y121" s="1"/>
      <c r="Z121" s="1"/>
      <c r="AA121" s="1"/>
    </row>
    <row r="122" spans="2:27" ht="13.5" x14ac:dyDescent="0.25">
      <c r="B122" s="3"/>
      <c r="U122" s="1"/>
      <c r="V122" s="1"/>
      <c r="W122" s="1"/>
      <c r="X122" s="1"/>
      <c r="Y122" s="1"/>
      <c r="Z122" s="1"/>
      <c r="AA122" s="1"/>
    </row>
    <row r="123" spans="2:27" ht="13.5" x14ac:dyDescent="0.25">
      <c r="B123" s="3"/>
      <c r="U123" s="1"/>
      <c r="V123" s="1"/>
      <c r="W123" s="1"/>
      <c r="X123" s="1"/>
      <c r="Y123" s="1"/>
      <c r="Z123" s="1"/>
      <c r="AA123" s="1"/>
    </row>
    <row r="124" spans="2:27" ht="13.5" x14ac:dyDescent="0.25">
      <c r="B124" s="3"/>
      <c r="U124" s="1"/>
      <c r="V124" s="1"/>
      <c r="W124" s="1"/>
      <c r="X124" s="1"/>
      <c r="Y124" s="1"/>
      <c r="Z124" s="1"/>
      <c r="AA124" s="1"/>
    </row>
    <row r="125" spans="2:27" ht="13.5" x14ac:dyDescent="0.25">
      <c r="B125" s="3"/>
      <c r="U125" s="1"/>
      <c r="V125" s="1"/>
      <c r="W125" s="1"/>
      <c r="X125" s="1"/>
      <c r="Y125" s="1"/>
      <c r="Z125" s="1"/>
      <c r="AA125" s="1"/>
    </row>
    <row r="126" spans="2:27" ht="13.5" x14ac:dyDescent="0.25">
      <c r="B126" s="3"/>
      <c r="U126" s="1"/>
      <c r="V126" s="1"/>
      <c r="W126" s="1"/>
      <c r="X126" s="1"/>
      <c r="Y126" s="1"/>
      <c r="Z126" s="1"/>
      <c r="AA126" s="1"/>
    </row>
    <row r="127" spans="2:27" ht="13.5" x14ac:dyDescent="0.25">
      <c r="B127" s="3"/>
      <c r="U127" s="1"/>
      <c r="V127" s="1"/>
      <c r="W127" s="1"/>
      <c r="X127" s="1"/>
      <c r="Y127" s="1"/>
      <c r="Z127" s="1"/>
      <c r="AA127" s="1"/>
    </row>
    <row r="128" spans="2:27" ht="13.5" x14ac:dyDescent="0.25">
      <c r="B128" s="3"/>
      <c r="U128" s="1"/>
      <c r="V128" s="1"/>
      <c r="W128" s="1"/>
      <c r="X128" s="1"/>
      <c r="Y128" s="1"/>
      <c r="Z128" s="1"/>
      <c r="AA128" s="1"/>
    </row>
    <row r="129" spans="2:27" ht="13.5" x14ac:dyDescent="0.25">
      <c r="B129" s="3"/>
      <c r="U129" s="1"/>
      <c r="V129" s="1"/>
      <c r="W129" s="1"/>
      <c r="X129" s="1"/>
      <c r="Y129" s="1"/>
      <c r="Z129" s="1"/>
      <c r="AA129" s="1"/>
    </row>
    <row r="130" spans="2:27" ht="13.5" x14ac:dyDescent="0.25">
      <c r="B130" s="3"/>
      <c r="U130" s="1"/>
      <c r="V130" s="1"/>
      <c r="W130" s="1"/>
      <c r="X130" s="1"/>
      <c r="Y130" s="1"/>
      <c r="Z130" s="1"/>
      <c r="AA130" s="1"/>
    </row>
    <row r="131" spans="2:27" ht="13.5" x14ac:dyDescent="0.25">
      <c r="B131" s="3"/>
      <c r="U131" s="1"/>
      <c r="V131" s="1"/>
      <c r="W131" s="1"/>
      <c r="X131" s="1"/>
      <c r="Y131" s="1"/>
      <c r="Z131" s="1"/>
      <c r="AA131" s="1"/>
    </row>
    <row r="132" spans="2:27" ht="13.5" x14ac:dyDescent="0.25">
      <c r="B132" s="3"/>
      <c r="U132" s="1"/>
      <c r="V132" s="1"/>
      <c r="W132" s="1"/>
      <c r="X132" s="1"/>
      <c r="Y132" s="1"/>
      <c r="Z132" s="1"/>
      <c r="AA132" s="1"/>
    </row>
    <row r="133" spans="2:27" ht="13.5" x14ac:dyDescent="0.25">
      <c r="B133" s="3"/>
      <c r="U133" s="1"/>
      <c r="V133" s="1"/>
      <c r="W133" s="1"/>
      <c r="X133" s="1"/>
      <c r="Y133" s="1"/>
      <c r="Z133" s="1"/>
      <c r="AA133" s="1"/>
    </row>
    <row r="134" spans="2:27" ht="13.5" x14ac:dyDescent="0.25">
      <c r="B134" s="3"/>
      <c r="U134" s="1"/>
      <c r="V134" s="1"/>
      <c r="W134" s="1"/>
      <c r="X134" s="1"/>
      <c r="Y134" s="1"/>
      <c r="Z134" s="1"/>
      <c r="AA134" s="1"/>
    </row>
    <row r="135" spans="2:27" ht="13.5" x14ac:dyDescent="0.25">
      <c r="B135" s="3"/>
      <c r="U135" s="1"/>
      <c r="V135" s="1"/>
      <c r="W135" s="1"/>
      <c r="X135" s="1"/>
      <c r="Y135" s="1"/>
      <c r="Z135" s="1"/>
      <c r="AA135" s="1"/>
    </row>
    <row r="136" spans="2:27" ht="13.5" x14ac:dyDescent="0.25">
      <c r="B136" s="3"/>
      <c r="U136" s="1"/>
      <c r="V136" s="1"/>
      <c r="W136" s="1"/>
      <c r="X136" s="1"/>
      <c r="Y136" s="1"/>
      <c r="Z136" s="1"/>
      <c r="AA136" s="1"/>
    </row>
    <row r="137" spans="2:27" ht="13.5" x14ac:dyDescent="0.25">
      <c r="B137" s="3"/>
      <c r="U137" s="1"/>
      <c r="V137" s="1"/>
      <c r="W137" s="1"/>
      <c r="X137" s="1"/>
      <c r="Y137" s="1"/>
      <c r="Z137" s="1"/>
      <c r="AA137" s="1"/>
    </row>
    <row r="138" spans="2:27" ht="13.5" x14ac:dyDescent="0.25">
      <c r="B138" s="3"/>
      <c r="U138" s="1"/>
      <c r="V138" s="1"/>
      <c r="W138" s="1"/>
      <c r="X138" s="1"/>
      <c r="Y138" s="1"/>
      <c r="Z138" s="1"/>
      <c r="AA138" s="1"/>
    </row>
    <row r="139" spans="2:27" ht="13.5" x14ac:dyDescent="0.25">
      <c r="B139" s="3"/>
      <c r="U139" s="1"/>
      <c r="V139" s="1"/>
      <c r="W139" s="1"/>
      <c r="X139" s="1"/>
      <c r="Y139" s="1"/>
      <c r="Z139" s="1"/>
      <c r="AA139" s="1"/>
    </row>
    <row r="140" spans="2:27" ht="13.5" x14ac:dyDescent="0.25">
      <c r="B140" s="3"/>
      <c r="U140" s="1"/>
      <c r="V140" s="1"/>
      <c r="W140" s="1"/>
      <c r="X140" s="1"/>
      <c r="Y140" s="1"/>
      <c r="Z140" s="1"/>
      <c r="AA140" s="1"/>
    </row>
    <row r="141" spans="2:27" ht="13.5" x14ac:dyDescent="0.25">
      <c r="B141" s="3"/>
      <c r="U141" s="1"/>
      <c r="V141" s="1"/>
      <c r="W141" s="1"/>
      <c r="X141" s="1"/>
      <c r="Y141" s="1"/>
      <c r="Z141" s="1"/>
      <c r="AA141" s="1"/>
    </row>
    <row r="142" spans="2:27" ht="13.5" x14ac:dyDescent="0.25">
      <c r="B142" s="3"/>
      <c r="U142" s="1"/>
      <c r="V142" s="1"/>
      <c r="W142" s="1"/>
      <c r="X142" s="1"/>
      <c r="Y142" s="1"/>
      <c r="Z142" s="1"/>
      <c r="AA142" s="1"/>
    </row>
    <row r="143" spans="2:27" ht="13.5" x14ac:dyDescent="0.25">
      <c r="B143" s="3"/>
      <c r="U143" s="1"/>
      <c r="V143" s="1"/>
      <c r="W143" s="1"/>
      <c r="X143" s="1"/>
      <c r="Y143" s="1"/>
      <c r="Z143" s="1"/>
      <c r="AA143" s="1"/>
    </row>
    <row r="144" spans="2:27" ht="13.5" x14ac:dyDescent="0.25">
      <c r="B144" s="3"/>
      <c r="U144" s="1"/>
      <c r="V144" s="1"/>
      <c r="W144" s="1"/>
      <c r="X144" s="1"/>
      <c r="Y144" s="1"/>
      <c r="Z144" s="1"/>
      <c r="AA144" s="1"/>
    </row>
    <row r="145" spans="2:27" ht="13.5" x14ac:dyDescent="0.25">
      <c r="B145" s="3"/>
      <c r="U145" s="1"/>
      <c r="V145" s="1"/>
      <c r="W145" s="1"/>
      <c r="X145" s="1"/>
      <c r="Y145" s="1"/>
      <c r="Z145" s="1"/>
      <c r="AA145" s="1"/>
    </row>
    <row r="146" spans="2:27" ht="13.5" x14ac:dyDescent="0.25">
      <c r="B146" s="3"/>
      <c r="U146" s="1"/>
      <c r="V146" s="1"/>
      <c r="W146" s="1"/>
      <c r="X146" s="1"/>
      <c r="Y146" s="1"/>
      <c r="Z146" s="1"/>
      <c r="AA146" s="1"/>
    </row>
    <row r="147" spans="2:27" ht="13.5" x14ac:dyDescent="0.25">
      <c r="B147" s="3"/>
      <c r="U147" s="1"/>
      <c r="V147" s="1"/>
      <c r="W147" s="1"/>
      <c r="X147" s="1"/>
      <c r="Y147" s="1"/>
      <c r="Z147" s="1"/>
      <c r="AA147" s="1"/>
    </row>
    <row r="148" spans="2:27" ht="13.5" x14ac:dyDescent="0.25">
      <c r="B148" s="3"/>
      <c r="U148" s="1"/>
      <c r="V148" s="1"/>
      <c r="W148" s="1"/>
      <c r="X148" s="1"/>
      <c r="Y148" s="1"/>
      <c r="Z148" s="1"/>
      <c r="AA148" s="1"/>
    </row>
    <row r="149" spans="2:27" ht="13.5" x14ac:dyDescent="0.25">
      <c r="B149" s="3"/>
      <c r="U149" s="1"/>
      <c r="V149" s="1"/>
      <c r="W149" s="1"/>
      <c r="X149" s="1"/>
      <c r="Y149" s="1"/>
      <c r="Z149" s="1"/>
      <c r="AA149" s="1"/>
    </row>
    <row r="150" spans="2:27" ht="13.5" x14ac:dyDescent="0.25">
      <c r="B150" s="3"/>
      <c r="U150" s="1"/>
      <c r="V150" s="1"/>
      <c r="W150" s="1"/>
      <c r="X150" s="1"/>
      <c r="Y150" s="1"/>
      <c r="Z150" s="1"/>
      <c r="AA150" s="1"/>
    </row>
    <row r="151" spans="2:27" ht="13.5" x14ac:dyDescent="0.25">
      <c r="B151" s="3"/>
      <c r="U151" s="1"/>
      <c r="V151" s="1"/>
      <c r="W151" s="1"/>
      <c r="X151" s="1"/>
      <c r="Y151" s="1"/>
      <c r="Z151" s="1"/>
      <c r="AA151" s="1"/>
    </row>
    <row r="152" spans="2:27" ht="13.5" x14ac:dyDescent="0.25">
      <c r="B152" s="3"/>
      <c r="U152" s="1"/>
      <c r="V152" s="1"/>
      <c r="W152" s="1"/>
      <c r="X152" s="1"/>
      <c r="Y152" s="1"/>
      <c r="Z152" s="1"/>
      <c r="AA152" s="1"/>
    </row>
    <row r="153" spans="2:27" ht="13.5" x14ac:dyDescent="0.25">
      <c r="B153" s="3"/>
      <c r="U153" s="1"/>
      <c r="V153" s="1"/>
      <c r="W153" s="1"/>
      <c r="X153" s="1"/>
      <c r="Y153" s="1"/>
      <c r="Z153" s="1"/>
      <c r="AA153" s="1"/>
    </row>
    <row r="154" spans="2:27" ht="13.5" x14ac:dyDescent="0.25">
      <c r="B154" s="3"/>
      <c r="U154" s="1"/>
      <c r="V154" s="1"/>
      <c r="W154" s="1"/>
      <c r="X154" s="1"/>
      <c r="Y154" s="1"/>
      <c r="Z154" s="1"/>
      <c r="AA154" s="1"/>
    </row>
    <row r="155" spans="2:27" ht="13.5" x14ac:dyDescent="0.25">
      <c r="B155" s="3"/>
      <c r="U155" s="1"/>
      <c r="V155" s="1"/>
      <c r="W155" s="1"/>
      <c r="X155" s="1"/>
      <c r="Y155" s="1"/>
      <c r="Z155" s="1"/>
      <c r="AA155" s="1"/>
    </row>
    <row r="156" spans="2:27" ht="13.5" x14ac:dyDescent="0.25">
      <c r="B156" s="3"/>
      <c r="U156" s="1"/>
      <c r="V156" s="1"/>
      <c r="W156" s="1"/>
      <c r="X156" s="1"/>
      <c r="Y156" s="1"/>
      <c r="Z156" s="1"/>
      <c r="AA156" s="1"/>
    </row>
    <row r="157" spans="2:27" ht="13.5" x14ac:dyDescent="0.25">
      <c r="B157" s="3"/>
      <c r="U157" s="1"/>
      <c r="V157" s="1"/>
      <c r="W157" s="1"/>
      <c r="X157" s="1"/>
      <c r="Y157" s="1"/>
      <c r="Z157" s="1"/>
      <c r="AA157" s="1"/>
    </row>
    <row r="158" spans="2:27" ht="13.5" x14ac:dyDescent="0.25">
      <c r="B158" s="3"/>
      <c r="U158" s="1"/>
      <c r="V158" s="1"/>
      <c r="W158" s="1"/>
      <c r="X158" s="1"/>
      <c r="Y158" s="1"/>
      <c r="Z158" s="1"/>
      <c r="AA158" s="1"/>
    </row>
    <row r="159" spans="2:27" ht="13.5" x14ac:dyDescent="0.25">
      <c r="B159" s="3"/>
      <c r="U159" s="1"/>
      <c r="V159" s="1"/>
      <c r="W159" s="1"/>
      <c r="X159" s="1"/>
      <c r="Y159" s="1"/>
      <c r="Z159" s="1"/>
      <c r="AA159" s="1"/>
    </row>
    <row r="160" spans="2:27" ht="13.5" x14ac:dyDescent="0.25">
      <c r="B160" s="3"/>
      <c r="U160" s="1"/>
      <c r="V160" s="1"/>
      <c r="W160" s="1"/>
      <c r="X160" s="1"/>
      <c r="Y160" s="1"/>
      <c r="Z160" s="1"/>
      <c r="AA160" s="1"/>
    </row>
    <row r="161" spans="2:27" ht="13.5" x14ac:dyDescent="0.25">
      <c r="B161" s="3"/>
      <c r="U161" s="1"/>
      <c r="V161" s="1"/>
      <c r="W161" s="1"/>
      <c r="X161" s="1"/>
      <c r="Y161" s="1"/>
      <c r="Z161" s="1"/>
      <c r="AA161" s="1"/>
    </row>
    <row r="162" spans="2:27" ht="13.5" x14ac:dyDescent="0.25">
      <c r="B162" s="3"/>
      <c r="U162" s="1"/>
      <c r="V162" s="1"/>
      <c r="W162" s="1"/>
      <c r="X162" s="1"/>
      <c r="Y162" s="1"/>
      <c r="Z162" s="1"/>
      <c r="AA162" s="1"/>
    </row>
    <row r="163" spans="2:27" ht="13.5" x14ac:dyDescent="0.25">
      <c r="B163" s="3"/>
      <c r="U163" s="1"/>
      <c r="V163" s="1"/>
      <c r="W163" s="1"/>
      <c r="X163" s="1"/>
      <c r="Y163" s="1"/>
      <c r="Z163" s="1"/>
      <c r="AA163" s="1"/>
    </row>
    <row r="164" spans="2:27" ht="13.5" x14ac:dyDescent="0.25">
      <c r="B164" s="3"/>
      <c r="U164" s="1"/>
      <c r="V164" s="1"/>
      <c r="W164" s="1"/>
      <c r="X164" s="1"/>
      <c r="Y164" s="1"/>
      <c r="Z164" s="1"/>
      <c r="AA164" s="1"/>
    </row>
    <row r="165" spans="2:27" ht="13.5" x14ac:dyDescent="0.25">
      <c r="B165" s="3"/>
      <c r="U165" s="1"/>
      <c r="V165" s="1"/>
      <c r="W165" s="1"/>
      <c r="X165" s="1"/>
      <c r="Y165" s="1"/>
      <c r="Z165" s="1"/>
      <c r="AA165" s="1"/>
    </row>
    <row r="166" spans="2:27" ht="13.5" x14ac:dyDescent="0.25">
      <c r="B166" s="3"/>
      <c r="U166" s="1"/>
      <c r="V166" s="1"/>
      <c r="W166" s="1"/>
      <c r="X166" s="1"/>
      <c r="Y166" s="1"/>
      <c r="Z166" s="1"/>
      <c r="AA166" s="1"/>
    </row>
    <row r="167" spans="2:27" ht="13.5" x14ac:dyDescent="0.25">
      <c r="B167" s="3"/>
      <c r="U167" s="1"/>
      <c r="V167" s="1"/>
      <c r="W167" s="1"/>
      <c r="X167" s="1"/>
      <c r="Y167" s="1"/>
      <c r="Z167" s="1"/>
      <c r="AA167" s="1"/>
    </row>
    <row r="168" spans="2:27" ht="13.5" x14ac:dyDescent="0.25">
      <c r="B168" s="3"/>
      <c r="U168" s="1"/>
      <c r="V168" s="1"/>
      <c r="W168" s="1"/>
      <c r="X168" s="1"/>
      <c r="Y168" s="1"/>
      <c r="Z168" s="1"/>
      <c r="AA168" s="1"/>
    </row>
    <row r="169" spans="2:27" ht="13.5" x14ac:dyDescent="0.25">
      <c r="B169" s="3"/>
      <c r="U169" s="1"/>
      <c r="V169" s="1"/>
      <c r="W169" s="1"/>
      <c r="X169" s="1"/>
      <c r="Y169" s="1"/>
      <c r="Z169" s="1"/>
      <c r="AA169" s="1"/>
    </row>
    <row r="170" spans="2:27" ht="13.5" x14ac:dyDescent="0.25">
      <c r="B170" s="3"/>
      <c r="U170" s="1"/>
      <c r="V170" s="1"/>
      <c r="W170" s="1"/>
      <c r="X170" s="1"/>
      <c r="Y170" s="1"/>
      <c r="Z170" s="1"/>
      <c r="AA170" s="1"/>
    </row>
    <row r="171" spans="2:27" ht="13.5" x14ac:dyDescent="0.25">
      <c r="B171" s="3"/>
      <c r="U171" s="1"/>
      <c r="V171" s="1"/>
      <c r="W171" s="1"/>
      <c r="X171" s="1"/>
      <c r="Y171" s="1"/>
      <c r="Z171" s="1"/>
      <c r="AA171" s="1"/>
    </row>
    <row r="172" spans="2:27" ht="13.5" x14ac:dyDescent="0.25">
      <c r="B172" s="3"/>
      <c r="U172" s="1"/>
      <c r="V172" s="1"/>
      <c r="W172" s="1"/>
      <c r="X172" s="1"/>
      <c r="Y172" s="1"/>
      <c r="Z172" s="1"/>
      <c r="AA172" s="1"/>
    </row>
    <row r="173" spans="2:27" ht="13.5" x14ac:dyDescent="0.25">
      <c r="B173" s="3"/>
      <c r="U173" s="1"/>
      <c r="V173" s="1"/>
      <c r="W173" s="1"/>
      <c r="X173" s="1"/>
      <c r="Y173" s="1"/>
      <c r="Z173" s="1"/>
      <c r="AA173" s="1"/>
    </row>
    <row r="174" spans="2:27" ht="13.5" x14ac:dyDescent="0.25">
      <c r="B174" s="3"/>
      <c r="U174" s="1"/>
      <c r="V174" s="1"/>
      <c r="W174" s="1"/>
      <c r="X174" s="1"/>
      <c r="Y174" s="1"/>
      <c r="Z174" s="1"/>
      <c r="AA174" s="1"/>
    </row>
    <row r="175" spans="2:27" ht="13.5" x14ac:dyDescent="0.25">
      <c r="B175" s="3"/>
      <c r="U175" s="1"/>
      <c r="V175" s="1"/>
      <c r="W175" s="1"/>
      <c r="X175" s="1"/>
      <c r="Y175" s="1"/>
      <c r="Z175" s="1"/>
      <c r="AA175" s="1"/>
    </row>
    <row r="176" spans="2:27" ht="13.5" x14ac:dyDescent="0.25">
      <c r="B176" s="3"/>
      <c r="U176" s="1"/>
      <c r="V176" s="1"/>
      <c r="W176" s="1"/>
      <c r="X176" s="1"/>
      <c r="Y176" s="1"/>
      <c r="Z176" s="1"/>
      <c r="AA176" s="1"/>
    </row>
    <row r="177" spans="2:27" ht="13.5" x14ac:dyDescent="0.25">
      <c r="B177" s="3"/>
      <c r="U177" s="1"/>
      <c r="V177" s="1"/>
      <c r="W177" s="1"/>
      <c r="X177" s="1"/>
      <c r="Y177" s="1"/>
      <c r="Z177" s="1"/>
      <c r="AA177" s="1"/>
    </row>
    <row r="178" spans="2:27" ht="13.5" x14ac:dyDescent="0.25">
      <c r="B178" s="3"/>
      <c r="U178" s="1"/>
      <c r="V178" s="1"/>
      <c r="W178" s="1"/>
      <c r="X178" s="1"/>
      <c r="Y178" s="1"/>
      <c r="Z178" s="1"/>
      <c r="AA178" s="1"/>
    </row>
    <row r="179" spans="2:27" ht="13.5" x14ac:dyDescent="0.25">
      <c r="B179" s="3"/>
      <c r="U179" s="1"/>
      <c r="V179" s="1"/>
      <c r="W179" s="1"/>
      <c r="X179" s="1"/>
      <c r="Y179" s="1"/>
      <c r="Z179" s="1"/>
      <c r="AA179" s="1"/>
    </row>
    <row r="180" spans="2:27" ht="13.5" x14ac:dyDescent="0.25">
      <c r="B180" s="3"/>
      <c r="U180" s="1"/>
      <c r="V180" s="1"/>
      <c r="W180" s="1"/>
      <c r="X180" s="1"/>
      <c r="Y180" s="1"/>
      <c r="Z180" s="1"/>
      <c r="AA180" s="1"/>
    </row>
    <row r="181" spans="2:27" ht="13.5" x14ac:dyDescent="0.25">
      <c r="B181" s="3"/>
      <c r="U181" s="1"/>
      <c r="V181" s="1"/>
      <c r="W181" s="1"/>
      <c r="X181" s="1"/>
      <c r="Y181" s="1"/>
      <c r="Z181" s="1"/>
      <c r="AA181" s="1"/>
    </row>
    <row r="182" spans="2:27" ht="13.5" x14ac:dyDescent="0.25">
      <c r="B182" s="3"/>
      <c r="U182" s="1"/>
      <c r="V182" s="1"/>
      <c r="W182" s="1"/>
      <c r="X182" s="1"/>
      <c r="Y182" s="1"/>
      <c r="Z182" s="1"/>
      <c r="AA182" s="1"/>
    </row>
    <row r="183" spans="2:27" ht="13.5" x14ac:dyDescent="0.25">
      <c r="B183" s="3"/>
      <c r="U183" s="1"/>
      <c r="V183" s="1"/>
      <c r="W183" s="1"/>
      <c r="X183" s="1"/>
      <c r="Y183" s="1"/>
      <c r="Z183" s="1"/>
      <c r="AA183" s="1"/>
    </row>
    <row r="184" spans="2:27" ht="13.5" x14ac:dyDescent="0.25">
      <c r="B184" s="3"/>
      <c r="U184" s="1"/>
      <c r="V184" s="1"/>
      <c r="W184" s="1"/>
      <c r="X184" s="1"/>
      <c r="Y184" s="1"/>
      <c r="Z184" s="1"/>
      <c r="AA184" s="1"/>
    </row>
    <row r="185" spans="2:27" ht="13.5" x14ac:dyDescent="0.25">
      <c r="B185" s="3"/>
      <c r="U185" s="1"/>
      <c r="V185" s="1"/>
      <c r="W185" s="1"/>
      <c r="X185" s="1"/>
      <c r="Y185" s="1"/>
      <c r="Z185" s="1"/>
      <c r="AA185" s="1"/>
    </row>
    <row r="186" spans="2:27" ht="13.5" x14ac:dyDescent="0.25">
      <c r="B186" s="3"/>
      <c r="U186" s="1"/>
      <c r="V186" s="1"/>
      <c r="W186" s="1"/>
      <c r="X186" s="1"/>
      <c r="Y186" s="1"/>
      <c r="Z186" s="1"/>
      <c r="AA186" s="1"/>
    </row>
    <row r="187" spans="2:27" ht="13.5" x14ac:dyDescent="0.25">
      <c r="B187" s="3"/>
      <c r="U187" s="1"/>
      <c r="V187" s="1"/>
      <c r="W187" s="1"/>
      <c r="X187" s="1"/>
      <c r="Y187" s="1"/>
      <c r="Z187" s="1"/>
      <c r="AA187" s="1"/>
    </row>
    <row r="188" spans="2:27" ht="13.5" x14ac:dyDescent="0.25">
      <c r="B188" s="3"/>
      <c r="U188" s="1"/>
      <c r="V188" s="1"/>
      <c r="W188" s="1"/>
      <c r="X188" s="1"/>
      <c r="Y188" s="1"/>
      <c r="Z188" s="1"/>
      <c r="AA188" s="1"/>
    </row>
    <row r="189" spans="2:27" ht="13.5" x14ac:dyDescent="0.25">
      <c r="B189" s="3"/>
      <c r="U189" s="1"/>
      <c r="V189" s="1"/>
      <c r="W189" s="1"/>
      <c r="X189" s="1"/>
      <c r="Y189" s="1"/>
      <c r="Z189" s="1"/>
      <c r="AA189" s="1"/>
    </row>
    <row r="190" spans="2:27" ht="13.5" x14ac:dyDescent="0.25">
      <c r="B190" s="3"/>
      <c r="U190" s="1"/>
      <c r="V190" s="1"/>
      <c r="W190" s="1"/>
      <c r="X190" s="1"/>
      <c r="Y190" s="1"/>
      <c r="Z190" s="1"/>
      <c r="AA190" s="1"/>
    </row>
    <row r="191" spans="2:27" ht="13.5" x14ac:dyDescent="0.25">
      <c r="B191" s="3"/>
      <c r="U191" s="1"/>
      <c r="V191" s="1"/>
      <c r="W191" s="1"/>
      <c r="X191" s="1"/>
      <c r="Y191" s="1"/>
      <c r="Z191" s="1"/>
      <c r="AA191" s="1"/>
    </row>
    <row r="192" spans="2:27" ht="13.5" x14ac:dyDescent="0.25">
      <c r="B192" s="3"/>
      <c r="U192" s="1"/>
      <c r="V192" s="1"/>
      <c r="W192" s="1"/>
      <c r="X192" s="1"/>
      <c r="Y192" s="1"/>
      <c r="Z192" s="1"/>
      <c r="AA192" s="1"/>
    </row>
    <row r="193" spans="2:27" ht="13.5" x14ac:dyDescent="0.25">
      <c r="B193" s="3"/>
      <c r="U193" s="1"/>
      <c r="V193" s="1"/>
      <c r="W193" s="1"/>
      <c r="X193" s="1"/>
      <c r="Y193" s="1"/>
      <c r="Z193" s="1"/>
      <c r="AA193" s="1"/>
    </row>
    <row r="194" spans="2:27" ht="13.5" x14ac:dyDescent="0.25">
      <c r="B194" s="3"/>
      <c r="U194" s="1"/>
      <c r="V194" s="1"/>
      <c r="W194" s="1"/>
      <c r="X194" s="1"/>
      <c r="Y194" s="1"/>
      <c r="Z194" s="1"/>
      <c r="AA194" s="1"/>
    </row>
    <row r="195" spans="2:27" ht="13.5" x14ac:dyDescent="0.25">
      <c r="B195" s="3"/>
      <c r="U195" s="1"/>
      <c r="V195" s="1"/>
      <c r="W195" s="1"/>
      <c r="X195" s="1"/>
      <c r="Y195" s="1"/>
      <c r="Z195" s="1"/>
      <c r="AA195" s="1"/>
    </row>
    <row r="196" spans="2:27" ht="13.5" x14ac:dyDescent="0.25">
      <c r="B196" s="3"/>
      <c r="U196" s="1"/>
      <c r="V196" s="1"/>
      <c r="W196" s="1"/>
      <c r="X196" s="1"/>
      <c r="Y196" s="1"/>
      <c r="Z196" s="1"/>
      <c r="AA196" s="1"/>
    </row>
    <row r="197" spans="2:27" ht="13.5" x14ac:dyDescent="0.25">
      <c r="B197" s="3"/>
      <c r="U197" s="1"/>
      <c r="V197" s="1"/>
      <c r="W197" s="1"/>
      <c r="X197" s="1"/>
      <c r="Y197" s="1"/>
      <c r="Z197" s="1"/>
      <c r="AA197" s="1"/>
    </row>
    <row r="198" spans="2:27" ht="13.5" x14ac:dyDescent="0.25">
      <c r="B198" s="3"/>
      <c r="U198" s="1"/>
      <c r="V198" s="1"/>
      <c r="W198" s="1"/>
      <c r="X198" s="1"/>
      <c r="Y198" s="1"/>
      <c r="Z198" s="1"/>
      <c r="AA198" s="1"/>
    </row>
    <row r="199" spans="2:27" ht="13.5" x14ac:dyDescent="0.25">
      <c r="B199" s="3"/>
      <c r="U199" s="1"/>
      <c r="V199" s="1"/>
      <c r="W199" s="1"/>
      <c r="X199" s="1"/>
      <c r="Y199" s="1"/>
      <c r="Z199" s="1"/>
      <c r="AA199" s="1"/>
    </row>
    <row r="200" spans="2:27" ht="13.5" x14ac:dyDescent="0.25">
      <c r="B200" s="3"/>
      <c r="U200" s="1"/>
      <c r="V200" s="1"/>
      <c r="W200" s="1"/>
      <c r="X200" s="1"/>
      <c r="Y200" s="1"/>
      <c r="Z200" s="1"/>
      <c r="AA200" s="1"/>
    </row>
    <row r="201" spans="2:27" ht="13.5" x14ac:dyDescent="0.25">
      <c r="B201" s="3"/>
      <c r="U201" s="1"/>
      <c r="V201" s="1"/>
      <c r="W201" s="1"/>
      <c r="X201" s="1"/>
      <c r="Y201" s="1"/>
      <c r="Z201" s="1"/>
      <c r="AA201" s="1"/>
    </row>
    <row r="202" spans="2:27" ht="13.5" x14ac:dyDescent="0.25">
      <c r="B202" s="3"/>
      <c r="U202" s="1"/>
      <c r="V202" s="1"/>
      <c r="W202" s="1"/>
      <c r="X202" s="1"/>
      <c r="Y202" s="1"/>
      <c r="Z202" s="1"/>
      <c r="AA202" s="1"/>
    </row>
    <row r="203" spans="2:27" ht="13.5" x14ac:dyDescent="0.25">
      <c r="B203" s="3"/>
      <c r="U203" s="1"/>
      <c r="V203" s="1"/>
      <c r="W203" s="1"/>
      <c r="X203" s="1"/>
      <c r="Y203" s="1"/>
      <c r="Z203" s="1"/>
      <c r="AA203" s="1"/>
    </row>
    <row r="204" spans="2:27" ht="13.5" x14ac:dyDescent="0.25">
      <c r="B204" s="3"/>
      <c r="U204" s="1"/>
      <c r="V204" s="1"/>
      <c r="W204" s="1"/>
      <c r="X204" s="1"/>
      <c r="Y204" s="1"/>
      <c r="Z204" s="1"/>
      <c r="AA204" s="1"/>
    </row>
    <row r="205" spans="2:27" ht="13.5" x14ac:dyDescent="0.25">
      <c r="B205" s="3"/>
      <c r="U205" s="1"/>
      <c r="V205" s="1"/>
      <c r="W205" s="1"/>
      <c r="X205" s="1"/>
      <c r="Y205" s="1"/>
      <c r="Z205" s="1"/>
      <c r="AA205" s="1"/>
    </row>
    <row r="206" spans="2:27" ht="13.5" x14ac:dyDescent="0.25">
      <c r="B206" s="3"/>
      <c r="U206" s="1"/>
      <c r="V206" s="1"/>
      <c r="W206" s="1"/>
      <c r="X206" s="1"/>
      <c r="Y206" s="1"/>
      <c r="Z206" s="1"/>
      <c r="AA206" s="1"/>
    </row>
    <row r="207" spans="2:27" ht="13.5" x14ac:dyDescent="0.25">
      <c r="B207" s="3"/>
      <c r="U207" s="1"/>
      <c r="V207" s="1"/>
      <c r="W207" s="1"/>
      <c r="X207" s="1"/>
      <c r="Y207" s="1"/>
      <c r="Z207" s="1"/>
      <c r="AA207" s="1"/>
    </row>
    <row r="208" spans="2:27" ht="13.5" x14ac:dyDescent="0.25">
      <c r="B208" s="3"/>
      <c r="U208" s="1"/>
      <c r="V208" s="1"/>
      <c r="W208" s="1"/>
      <c r="X208" s="1"/>
      <c r="Y208" s="1"/>
      <c r="Z208" s="1"/>
      <c r="AA208" s="1"/>
    </row>
    <row r="209" spans="2:27" ht="13.5" x14ac:dyDescent="0.25">
      <c r="B209" s="3"/>
      <c r="U209" s="1"/>
      <c r="V209" s="1"/>
      <c r="W209" s="1"/>
      <c r="X209" s="1"/>
      <c r="Y209" s="1"/>
      <c r="Z209" s="1"/>
      <c r="AA209" s="1"/>
    </row>
    <row r="210" spans="2:27" ht="13.5" x14ac:dyDescent="0.25">
      <c r="B210" s="3"/>
      <c r="U210" s="1"/>
      <c r="V210" s="1"/>
      <c r="W210" s="1"/>
      <c r="X210" s="1"/>
      <c r="Y210" s="1"/>
      <c r="Z210" s="1"/>
      <c r="AA210" s="1"/>
    </row>
    <row r="211" spans="2:27" ht="13.5" x14ac:dyDescent="0.25">
      <c r="B211" s="3"/>
      <c r="U211" s="1"/>
      <c r="V211" s="1"/>
      <c r="W211" s="1"/>
      <c r="X211" s="1"/>
      <c r="Y211" s="1"/>
      <c r="Z211" s="1"/>
      <c r="AA211" s="1"/>
    </row>
    <row r="212" spans="2:27" ht="13.5" x14ac:dyDescent="0.25">
      <c r="B212" s="3"/>
      <c r="U212" s="1"/>
      <c r="V212" s="1"/>
      <c r="W212" s="1"/>
      <c r="X212" s="1"/>
      <c r="Y212" s="1"/>
      <c r="Z212" s="1"/>
      <c r="AA212" s="1"/>
    </row>
    <row r="213" spans="2:27" ht="13.5" x14ac:dyDescent="0.25">
      <c r="B213" s="3"/>
      <c r="U213" s="1"/>
      <c r="V213" s="1"/>
      <c r="W213" s="1"/>
      <c r="X213" s="1"/>
      <c r="Y213" s="1"/>
      <c r="Z213" s="1"/>
      <c r="AA213" s="1"/>
    </row>
    <row r="214" spans="2:27" ht="13.5" x14ac:dyDescent="0.25">
      <c r="B214" s="3"/>
      <c r="U214" s="1"/>
      <c r="V214" s="1"/>
      <c r="W214" s="1"/>
      <c r="X214" s="1"/>
      <c r="Y214" s="1"/>
      <c r="Z214" s="1"/>
      <c r="AA214" s="1"/>
    </row>
    <row r="215" spans="2:27" ht="13.5" x14ac:dyDescent="0.25">
      <c r="B215" s="3"/>
      <c r="U215" s="1"/>
      <c r="V215" s="1"/>
      <c r="W215" s="1"/>
      <c r="X215" s="1"/>
      <c r="Y215" s="1"/>
      <c r="Z215" s="1"/>
      <c r="AA215" s="1"/>
    </row>
    <row r="216" spans="2:27" ht="13.5" x14ac:dyDescent="0.25">
      <c r="B216" s="3"/>
      <c r="U216" s="1"/>
      <c r="V216" s="1"/>
      <c r="W216" s="1"/>
      <c r="X216" s="1"/>
      <c r="Y216" s="1"/>
      <c r="Z216" s="1"/>
      <c r="AA216" s="1"/>
    </row>
    <row r="217" spans="2:27" ht="13.5" x14ac:dyDescent="0.25">
      <c r="B217" s="3"/>
      <c r="U217" s="1"/>
      <c r="V217" s="1"/>
      <c r="W217" s="1"/>
      <c r="X217" s="1"/>
      <c r="Y217" s="1"/>
      <c r="Z217" s="1"/>
      <c r="AA217" s="1"/>
    </row>
    <row r="218" spans="2:27" ht="13.5" x14ac:dyDescent="0.25">
      <c r="B218" s="3"/>
      <c r="U218" s="1"/>
      <c r="V218" s="1"/>
      <c r="W218" s="1"/>
      <c r="X218" s="1"/>
      <c r="Y218" s="1"/>
      <c r="Z218" s="1"/>
      <c r="AA218" s="1"/>
    </row>
    <row r="219" spans="2:27" ht="13.5" x14ac:dyDescent="0.25">
      <c r="B219" s="3"/>
      <c r="U219" s="1"/>
      <c r="V219" s="1"/>
      <c r="W219" s="1"/>
      <c r="X219" s="1"/>
      <c r="Y219" s="1"/>
      <c r="Z219" s="1"/>
      <c r="AA219" s="1"/>
    </row>
    <row r="220" spans="2:27" ht="13.5" x14ac:dyDescent="0.25">
      <c r="B220" s="3"/>
      <c r="U220" s="1"/>
      <c r="V220" s="1"/>
      <c r="W220" s="1"/>
      <c r="X220" s="1"/>
      <c r="Y220" s="1"/>
      <c r="Z220" s="1"/>
      <c r="AA220" s="1"/>
    </row>
    <row r="221" spans="2:27" ht="13.5" x14ac:dyDescent="0.25">
      <c r="B221" s="3"/>
      <c r="U221" s="1"/>
      <c r="V221" s="1"/>
      <c r="W221" s="1"/>
      <c r="X221" s="1"/>
      <c r="Y221" s="1"/>
      <c r="Z221" s="1"/>
      <c r="AA221" s="1"/>
    </row>
    <row r="222" spans="2:27" ht="13.5" x14ac:dyDescent="0.25">
      <c r="B222" s="3"/>
      <c r="U222" s="1"/>
      <c r="V222" s="1"/>
      <c r="W222" s="1"/>
      <c r="X222" s="1"/>
      <c r="Y222" s="1"/>
      <c r="Z222" s="1"/>
      <c r="AA222" s="1"/>
    </row>
    <row r="223" spans="2:27" ht="13.5" x14ac:dyDescent="0.25">
      <c r="B223" s="3"/>
      <c r="U223" s="1"/>
      <c r="V223" s="1"/>
      <c r="W223" s="1"/>
      <c r="X223" s="1"/>
      <c r="Y223" s="1"/>
      <c r="Z223" s="1"/>
      <c r="AA223" s="1"/>
    </row>
    <row r="224" spans="2:27" ht="13.5" x14ac:dyDescent="0.25">
      <c r="B224" s="3"/>
      <c r="U224" s="1"/>
      <c r="V224" s="1"/>
      <c r="W224" s="1"/>
      <c r="X224" s="1"/>
      <c r="Y224" s="1"/>
      <c r="Z224" s="1"/>
      <c r="AA224" s="1"/>
    </row>
    <row r="225" spans="2:27" ht="13.5" x14ac:dyDescent="0.25">
      <c r="B225" s="3"/>
      <c r="U225" s="1"/>
      <c r="V225" s="1"/>
      <c r="W225" s="1"/>
      <c r="X225" s="1"/>
      <c r="Y225" s="1"/>
      <c r="Z225" s="1"/>
      <c r="AA225" s="1"/>
    </row>
    <row r="226" spans="2:27" ht="13.5" x14ac:dyDescent="0.25">
      <c r="B226" s="3"/>
      <c r="U226" s="1"/>
      <c r="V226" s="1"/>
      <c r="W226" s="1"/>
      <c r="X226" s="1"/>
      <c r="Y226" s="1"/>
      <c r="Z226" s="1"/>
      <c r="AA226" s="1"/>
    </row>
    <row r="227" spans="2:27" ht="13.5" x14ac:dyDescent="0.25">
      <c r="B227" s="3"/>
      <c r="U227" s="1"/>
      <c r="V227" s="1"/>
      <c r="W227" s="1"/>
      <c r="X227" s="1"/>
      <c r="Y227" s="1"/>
      <c r="Z227" s="1"/>
      <c r="AA227" s="1"/>
    </row>
    <row r="228" spans="2:27" ht="13.5" x14ac:dyDescent="0.25">
      <c r="B228" s="3"/>
      <c r="U228" s="1"/>
      <c r="V228" s="1"/>
      <c r="W228" s="1"/>
      <c r="X228" s="1"/>
      <c r="Y228" s="1"/>
      <c r="Z228" s="1"/>
      <c r="AA228" s="1"/>
    </row>
    <row r="229" spans="2:27" ht="13.5" x14ac:dyDescent="0.25">
      <c r="B229" s="3"/>
      <c r="U229" s="1"/>
      <c r="V229" s="1"/>
      <c r="W229" s="1"/>
      <c r="X229" s="1"/>
      <c r="Y229" s="1"/>
      <c r="Z229" s="1"/>
      <c r="AA229" s="1"/>
    </row>
    <row r="230" spans="2:27" ht="13.5" x14ac:dyDescent="0.25">
      <c r="B230" s="3"/>
      <c r="U230" s="1"/>
      <c r="V230" s="1"/>
      <c r="W230" s="1"/>
      <c r="X230" s="1"/>
      <c r="Y230" s="1"/>
      <c r="Z230" s="1"/>
      <c r="AA230" s="1"/>
    </row>
    <row r="231" spans="2:27" ht="13.5" x14ac:dyDescent="0.25">
      <c r="B231" s="3"/>
      <c r="U231" s="1"/>
      <c r="V231" s="1"/>
      <c r="W231" s="1"/>
      <c r="X231" s="1"/>
      <c r="Y231" s="1"/>
      <c r="Z231" s="1"/>
      <c r="AA231" s="1"/>
    </row>
    <row r="232" spans="2:27" ht="13.5" x14ac:dyDescent="0.25">
      <c r="B232" s="3"/>
      <c r="U232" s="1"/>
      <c r="V232" s="1"/>
      <c r="W232" s="1"/>
      <c r="X232" s="1"/>
      <c r="Y232" s="1"/>
      <c r="Z232" s="1"/>
      <c r="AA232" s="1"/>
    </row>
    <row r="233" spans="2:27" ht="13.5" x14ac:dyDescent="0.25">
      <c r="B233" s="3"/>
      <c r="U233" s="1"/>
      <c r="V233" s="1"/>
      <c r="W233" s="1"/>
      <c r="X233" s="1"/>
      <c r="Y233" s="1"/>
      <c r="Z233" s="1"/>
      <c r="AA233" s="1"/>
    </row>
    <row r="234" spans="2:27" ht="13.5" x14ac:dyDescent="0.25">
      <c r="B234" s="3"/>
      <c r="U234" s="1"/>
      <c r="V234" s="1"/>
      <c r="W234" s="1"/>
      <c r="X234" s="1"/>
      <c r="Y234" s="1"/>
      <c r="Z234" s="1"/>
      <c r="AA234" s="1"/>
    </row>
    <row r="235" spans="2:27" ht="13.5" x14ac:dyDescent="0.25">
      <c r="B235" s="3"/>
      <c r="U235" s="1"/>
      <c r="V235" s="1"/>
      <c r="W235" s="1"/>
      <c r="X235" s="1"/>
      <c r="Y235" s="1"/>
      <c r="Z235" s="1"/>
      <c r="AA235" s="1"/>
    </row>
    <row r="236" spans="2:27" ht="13.5" x14ac:dyDescent="0.25">
      <c r="B236" s="3"/>
      <c r="U236" s="1"/>
      <c r="V236" s="1"/>
      <c r="W236" s="1"/>
      <c r="X236" s="1"/>
      <c r="Y236" s="1"/>
      <c r="Z236" s="1"/>
      <c r="AA236" s="1"/>
    </row>
    <row r="237" spans="2:27" ht="13.5" x14ac:dyDescent="0.25">
      <c r="B237" s="3"/>
      <c r="U237" s="1"/>
      <c r="V237" s="1"/>
      <c r="W237" s="1"/>
      <c r="X237" s="1"/>
      <c r="Y237" s="1"/>
      <c r="Z237" s="1"/>
      <c r="AA237" s="1"/>
    </row>
    <row r="238" spans="2:27" ht="13.5" x14ac:dyDescent="0.25">
      <c r="B238" s="3"/>
      <c r="U238" s="1"/>
      <c r="V238" s="1"/>
      <c r="W238" s="1"/>
      <c r="X238" s="1"/>
      <c r="Y238" s="1"/>
      <c r="Z238" s="1"/>
      <c r="AA238" s="1"/>
    </row>
    <row r="239" spans="2:27" ht="13.5" x14ac:dyDescent="0.25">
      <c r="B239" s="3"/>
      <c r="U239" s="1"/>
      <c r="V239" s="1"/>
      <c r="W239" s="1"/>
      <c r="X239" s="1"/>
      <c r="Y239" s="1"/>
      <c r="Z239" s="1"/>
      <c r="AA239" s="1"/>
    </row>
    <row r="240" spans="2:27" ht="13.5" x14ac:dyDescent="0.25">
      <c r="B240" s="3"/>
      <c r="U240" s="1"/>
      <c r="V240" s="1"/>
      <c r="W240" s="1"/>
      <c r="X240" s="1"/>
      <c r="Y240" s="1"/>
      <c r="Z240" s="1"/>
      <c r="AA240" s="1"/>
    </row>
    <row r="241" spans="2:27" ht="13.5" x14ac:dyDescent="0.25">
      <c r="B241" s="3"/>
      <c r="U241" s="1"/>
      <c r="V241" s="1"/>
      <c r="W241" s="1"/>
      <c r="X241" s="1"/>
      <c r="Y241" s="1"/>
      <c r="Z241" s="1"/>
      <c r="AA241" s="1"/>
    </row>
    <row r="242" spans="2:27" ht="13.5" x14ac:dyDescent="0.25">
      <c r="B242" s="3"/>
      <c r="U242" s="1"/>
      <c r="V242" s="1"/>
      <c r="W242" s="1"/>
      <c r="X242" s="1"/>
      <c r="Y242" s="1"/>
      <c r="Z242" s="1"/>
      <c r="AA242" s="1"/>
    </row>
    <row r="243" spans="2:27" ht="13.5" x14ac:dyDescent="0.25">
      <c r="B243" s="3"/>
      <c r="U243" s="1"/>
      <c r="V243" s="1"/>
      <c r="W243" s="1"/>
      <c r="X243" s="1"/>
      <c r="Y243" s="1"/>
      <c r="Z243" s="1"/>
      <c r="AA243" s="1"/>
    </row>
    <row r="244" spans="2:27" ht="13.5" x14ac:dyDescent="0.25">
      <c r="B244" s="3"/>
      <c r="U244" s="1"/>
      <c r="V244" s="1"/>
      <c r="W244" s="1"/>
      <c r="X244" s="1"/>
      <c r="Y244" s="1"/>
      <c r="Z244" s="1"/>
      <c r="AA244" s="1"/>
    </row>
    <row r="245" spans="2:27" ht="13.5" x14ac:dyDescent="0.25">
      <c r="B245" s="3"/>
      <c r="U245" s="1"/>
      <c r="V245" s="1"/>
      <c r="W245" s="1"/>
      <c r="X245" s="1"/>
      <c r="Y245" s="1"/>
      <c r="Z245" s="1"/>
      <c r="AA245" s="1"/>
    </row>
    <row r="246" spans="2:27" ht="13.5" x14ac:dyDescent="0.25">
      <c r="B246" s="3"/>
      <c r="U246" s="1"/>
      <c r="V246" s="1"/>
      <c r="W246" s="1"/>
      <c r="X246" s="1"/>
      <c r="Y246" s="1"/>
      <c r="Z246" s="1"/>
      <c r="AA246" s="1"/>
    </row>
    <row r="247" spans="2:27" ht="13.5" x14ac:dyDescent="0.25">
      <c r="B247" s="3"/>
      <c r="U247" s="1"/>
      <c r="V247" s="1"/>
      <c r="W247" s="1"/>
      <c r="X247" s="1"/>
      <c r="Y247" s="1"/>
      <c r="Z247" s="1"/>
      <c r="AA247" s="1"/>
    </row>
    <row r="248" spans="2:27" ht="13.5" x14ac:dyDescent="0.25">
      <c r="B248" s="3"/>
      <c r="U248" s="1"/>
      <c r="V248" s="1"/>
      <c r="W248" s="1"/>
      <c r="X248" s="1"/>
      <c r="Y248" s="1"/>
      <c r="Z248" s="1"/>
      <c r="AA248" s="1"/>
    </row>
    <row r="249" spans="2:27" ht="13.5" x14ac:dyDescent="0.25">
      <c r="B249" s="3"/>
      <c r="U249" s="1"/>
      <c r="V249" s="1"/>
      <c r="W249" s="1"/>
      <c r="X249" s="1"/>
      <c r="Y249" s="1"/>
      <c r="Z249" s="1"/>
      <c r="AA249" s="1"/>
    </row>
    <row r="250" spans="2:27" ht="13.5" x14ac:dyDescent="0.25">
      <c r="B250" s="3"/>
      <c r="U250" s="1"/>
      <c r="V250" s="1"/>
      <c r="W250" s="1"/>
      <c r="X250" s="1"/>
      <c r="Y250" s="1"/>
      <c r="Z250" s="1"/>
      <c r="AA250" s="1"/>
    </row>
    <row r="251" spans="2:27" ht="13.5" x14ac:dyDescent="0.25">
      <c r="B251" s="3"/>
      <c r="U251" s="1"/>
      <c r="V251" s="1"/>
      <c r="W251" s="1"/>
      <c r="X251" s="1"/>
      <c r="Y251" s="1"/>
      <c r="Z251" s="1"/>
      <c r="AA251" s="1"/>
    </row>
    <row r="252" spans="2:27" ht="13.5" x14ac:dyDescent="0.25">
      <c r="B252" s="3"/>
      <c r="U252" s="1"/>
      <c r="V252" s="1"/>
      <c r="W252" s="1"/>
      <c r="X252" s="1"/>
      <c r="Y252" s="1"/>
      <c r="Z252" s="1"/>
      <c r="AA252" s="1"/>
    </row>
    <row r="253" spans="2:27" ht="13.5" x14ac:dyDescent="0.25">
      <c r="B253" s="3"/>
      <c r="U253" s="1"/>
      <c r="V253" s="1"/>
      <c r="W253" s="1"/>
      <c r="X253" s="1"/>
      <c r="Y253" s="1"/>
      <c r="Z253" s="1"/>
      <c r="AA253" s="1"/>
    </row>
    <row r="254" spans="2:27" ht="13.5" x14ac:dyDescent="0.25">
      <c r="B254" s="3"/>
      <c r="U254" s="1"/>
      <c r="V254" s="1"/>
      <c r="W254" s="1"/>
      <c r="X254" s="1"/>
      <c r="Y254" s="1"/>
      <c r="Z254" s="1"/>
      <c r="AA254" s="1"/>
    </row>
    <row r="255" spans="2:27" ht="13.5" x14ac:dyDescent="0.25">
      <c r="B255" s="3"/>
      <c r="U255" s="1"/>
      <c r="V255" s="1"/>
      <c r="W255" s="1"/>
      <c r="X255" s="1"/>
      <c r="Y255" s="1"/>
      <c r="Z255" s="1"/>
      <c r="AA255" s="1"/>
    </row>
    <row r="256" spans="2:27" ht="13.5" x14ac:dyDescent="0.25">
      <c r="B256" s="3"/>
      <c r="U256" s="1"/>
      <c r="V256" s="1"/>
      <c r="W256" s="1"/>
      <c r="X256" s="1"/>
      <c r="Y256" s="1"/>
      <c r="Z256" s="1"/>
      <c r="AA256" s="1"/>
    </row>
    <row r="257" spans="2:27" ht="13.5" x14ac:dyDescent="0.25">
      <c r="B257" s="3"/>
      <c r="U257" s="1"/>
      <c r="V257" s="1"/>
      <c r="W257" s="1"/>
      <c r="X257" s="1"/>
      <c r="Y257" s="1"/>
      <c r="Z257" s="1"/>
      <c r="AA257" s="1"/>
    </row>
    <row r="258" spans="2:27" ht="13.5" x14ac:dyDescent="0.25">
      <c r="B258" s="3"/>
      <c r="U258" s="1"/>
      <c r="V258" s="1"/>
      <c r="W258" s="1"/>
      <c r="X258" s="1"/>
      <c r="Y258" s="1"/>
      <c r="Z258" s="1"/>
      <c r="AA258" s="1"/>
    </row>
    <row r="259" spans="2:27" ht="13.5" x14ac:dyDescent="0.25">
      <c r="B259" s="3"/>
      <c r="U259" s="1"/>
      <c r="V259" s="1"/>
      <c r="W259" s="1"/>
      <c r="X259" s="1"/>
      <c r="Y259" s="1"/>
      <c r="Z259" s="1"/>
      <c r="AA259" s="1"/>
    </row>
    <row r="260" spans="2:27" ht="13.5" x14ac:dyDescent="0.25">
      <c r="B260" s="3"/>
      <c r="U260" s="1"/>
      <c r="V260" s="1"/>
      <c r="W260" s="1"/>
      <c r="X260" s="1"/>
      <c r="Y260" s="1"/>
      <c r="Z260" s="1"/>
      <c r="AA260" s="1"/>
    </row>
    <row r="261" spans="2:27" ht="13.5" x14ac:dyDescent="0.25">
      <c r="B261" s="3"/>
      <c r="U261" s="1"/>
      <c r="V261" s="1"/>
      <c r="W261" s="1"/>
      <c r="X261" s="1"/>
      <c r="Y261" s="1"/>
      <c r="Z261" s="1"/>
      <c r="AA261" s="1"/>
    </row>
    <row r="262" spans="2:27" ht="13.5" x14ac:dyDescent="0.25">
      <c r="B262" s="3"/>
      <c r="U262" s="1"/>
      <c r="V262" s="1"/>
      <c r="W262" s="1"/>
      <c r="X262" s="1"/>
      <c r="Y262" s="1"/>
      <c r="Z262" s="1"/>
      <c r="AA262" s="1"/>
    </row>
    <row r="263" spans="2:27" ht="13.5" x14ac:dyDescent="0.25">
      <c r="B263" s="3"/>
      <c r="U263" s="1"/>
      <c r="V263" s="1"/>
      <c r="W263" s="1"/>
      <c r="X263" s="1"/>
      <c r="Y263" s="1"/>
      <c r="Z263" s="1"/>
      <c r="AA263" s="1"/>
    </row>
    <row r="264" spans="2:27" ht="13.5" x14ac:dyDescent="0.25">
      <c r="B264" s="3"/>
      <c r="U264" s="1"/>
      <c r="V264" s="1"/>
      <c r="W264" s="1"/>
      <c r="X264" s="1"/>
      <c r="Y264" s="1"/>
      <c r="Z264" s="1"/>
      <c r="AA264" s="1"/>
    </row>
    <row r="265" spans="2:27" ht="13.5" x14ac:dyDescent="0.25">
      <c r="B265" s="3"/>
      <c r="U265" s="1"/>
      <c r="V265" s="1"/>
      <c r="W265" s="1"/>
      <c r="X265" s="1"/>
      <c r="Y265" s="1"/>
      <c r="Z265" s="1"/>
      <c r="AA265" s="1"/>
    </row>
    <row r="266" spans="2:27" ht="13.5" x14ac:dyDescent="0.25">
      <c r="B266" s="3"/>
      <c r="U266" s="1"/>
      <c r="V266" s="1"/>
      <c r="W266" s="1"/>
      <c r="X266" s="1"/>
      <c r="Y266" s="1"/>
      <c r="Z266" s="1"/>
      <c r="AA266" s="1"/>
    </row>
    <row r="267" spans="2:27" ht="13.5" x14ac:dyDescent="0.25">
      <c r="B267" s="3"/>
      <c r="U267" s="1"/>
      <c r="V267" s="1"/>
      <c r="W267" s="1"/>
      <c r="X267" s="1"/>
      <c r="Y267" s="1"/>
      <c r="Z267" s="1"/>
      <c r="AA267" s="1"/>
    </row>
    <row r="268" spans="2:27" ht="13.5" x14ac:dyDescent="0.25">
      <c r="B268" s="3"/>
      <c r="U268" s="1"/>
      <c r="V268" s="1"/>
      <c r="W268" s="1"/>
      <c r="X268" s="1"/>
      <c r="Y268" s="1"/>
      <c r="Z268" s="1"/>
      <c r="AA268" s="1"/>
    </row>
    <row r="269" spans="2:27" ht="13.5" x14ac:dyDescent="0.25">
      <c r="B269" s="3"/>
      <c r="U269" s="1"/>
      <c r="V269" s="1"/>
      <c r="W269" s="1"/>
      <c r="X269" s="1"/>
      <c r="Y269" s="1"/>
      <c r="Z269" s="1"/>
      <c r="AA269" s="1"/>
    </row>
    <row r="270" spans="2:27" ht="13.5" x14ac:dyDescent="0.25">
      <c r="B270" s="3"/>
      <c r="U270" s="1"/>
      <c r="V270" s="1"/>
      <c r="W270" s="1"/>
      <c r="X270" s="1"/>
      <c r="Y270" s="1"/>
      <c r="Z270" s="1"/>
      <c r="AA270" s="1"/>
    </row>
    <row r="271" spans="2:27" ht="13.5" x14ac:dyDescent="0.25">
      <c r="B271" s="3"/>
      <c r="U271" s="1"/>
      <c r="V271" s="1"/>
      <c r="W271" s="1"/>
      <c r="X271" s="1"/>
      <c r="Y271" s="1"/>
      <c r="Z271" s="1"/>
      <c r="AA271" s="1"/>
    </row>
    <row r="272" spans="2:27" ht="13.5" x14ac:dyDescent="0.25">
      <c r="B272" s="3"/>
      <c r="U272" s="1"/>
      <c r="V272" s="1"/>
      <c r="W272" s="1"/>
      <c r="X272" s="1"/>
      <c r="Y272" s="1"/>
      <c r="Z272" s="1"/>
      <c r="AA272" s="1"/>
    </row>
    <row r="273" spans="2:27" ht="13.5" x14ac:dyDescent="0.25">
      <c r="B273" s="3"/>
      <c r="U273" s="1"/>
      <c r="V273" s="1"/>
      <c r="W273" s="1"/>
      <c r="X273" s="1"/>
      <c r="Y273" s="1"/>
      <c r="Z273" s="1"/>
      <c r="AA273" s="1"/>
    </row>
    <row r="274" spans="2:27" ht="13.5" x14ac:dyDescent="0.25">
      <c r="B274" s="3"/>
      <c r="U274" s="1"/>
      <c r="V274" s="1"/>
      <c r="W274" s="1"/>
      <c r="X274" s="1"/>
      <c r="Y274" s="1"/>
      <c r="Z274" s="1"/>
      <c r="AA274" s="1"/>
    </row>
    <row r="275" spans="2:27" ht="13.5" x14ac:dyDescent="0.25">
      <c r="B275" s="3"/>
      <c r="U275" s="1"/>
      <c r="V275" s="1"/>
      <c r="W275" s="1"/>
      <c r="X275" s="1"/>
      <c r="Y275" s="1"/>
      <c r="Z275" s="1"/>
      <c r="AA275" s="1"/>
    </row>
    <row r="276" spans="2:27" ht="13.5" x14ac:dyDescent="0.25">
      <c r="B276" s="3"/>
      <c r="U276" s="1"/>
      <c r="V276" s="1"/>
      <c r="W276" s="1"/>
      <c r="X276" s="1"/>
      <c r="Y276" s="1"/>
      <c r="Z276" s="1"/>
      <c r="AA276" s="1"/>
    </row>
    <row r="277" spans="2:27" ht="13.5" x14ac:dyDescent="0.25">
      <c r="B277" s="3"/>
      <c r="U277" s="1"/>
      <c r="V277" s="1"/>
      <c r="W277" s="1"/>
      <c r="X277" s="1"/>
      <c r="Y277" s="1"/>
      <c r="Z277" s="1"/>
      <c r="AA277" s="1"/>
    </row>
    <row r="278" spans="2:27" ht="13.5" x14ac:dyDescent="0.25">
      <c r="B278" s="3"/>
      <c r="U278" s="1"/>
      <c r="V278" s="1"/>
      <c r="W278" s="1"/>
      <c r="X278" s="1"/>
      <c r="Y278" s="1"/>
      <c r="Z278" s="1"/>
      <c r="AA278" s="1"/>
    </row>
    <row r="279" spans="2:27" ht="13.5" x14ac:dyDescent="0.25">
      <c r="B279" s="3"/>
      <c r="U279" s="1"/>
      <c r="V279" s="1"/>
      <c r="W279" s="1"/>
      <c r="X279" s="1"/>
      <c r="Y279" s="1"/>
      <c r="Z279" s="1"/>
      <c r="AA279" s="1"/>
    </row>
    <row r="280" spans="2:27" ht="13.5" x14ac:dyDescent="0.25">
      <c r="B280" s="3"/>
      <c r="U280" s="1"/>
      <c r="V280" s="1"/>
      <c r="W280" s="1"/>
      <c r="X280" s="1"/>
      <c r="Y280" s="1"/>
      <c r="Z280" s="1"/>
      <c r="AA280" s="1"/>
    </row>
    <row r="281" spans="2:27" ht="13.5" x14ac:dyDescent="0.25">
      <c r="B281" s="3"/>
      <c r="U281" s="1"/>
      <c r="V281" s="1"/>
      <c r="W281" s="1"/>
      <c r="X281" s="1"/>
      <c r="Y281" s="1"/>
      <c r="Z281" s="1"/>
      <c r="AA281" s="1"/>
    </row>
    <row r="282" spans="2:27" ht="13.5" x14ac:dyDescent="0.25">
      <c r="B282" s="3"/>
      <c r="U282" s="1"/>
      <c r="V282" s="1"/>
      <c r="W282" s="1"/>
      <c r="X282" s="1"/>
      <c r="Y282" s="1"/>
      <c r="Z282" s="1"/>
      <c r="AA282" s="1"/>
    </row>
    <row r="283" spans="2:27" ht="13.5" x14ac:dyDescent="0.25">
      <c r="B283" s="3"/>
      <c r="U283" s="1"/>
      <c r="V283" s="1"/>
      <c r="W283" s="1"/>
      <c r="X283" s="1"/>
      <c r="Y283" s="1"/>
      <c r="Z283" s="1"/>
      <c r="AA283" s="1"/>
    </row>
    <row r="284" spans="2:27" ht="13.5" x14ac:dyDescent="0.25">
      <c r="B284" s="3"/>
      <c r="U284" s="1"/>
      <c r="V284" s="1"/>
      <c r="W284" s="1"/>
      <c r="X284" s="1"/>
      <c r="Y284" s="1"/>
      <c r="Z284" s="1"/>
      <c r="AA284" s="1"/>
    </row>
    <row r="285" spans="2:27" ht="13.5" x14ac:dyDescent="0.25">
      <c r="B285" s="3"/>
      <c r="U285" s="1"/>
      <c r="V285" s="1"/>
      <c r="W285" s="1"/>
      <c r="X285" s="1"/>
      <c r="Y285" s="1"/>
      <c r="Z285" s="1"/>
      <c r="AA285" s="1"/>
    </row>
    <row r="286" spans="2:27" ht="13.5" x14ac:dyDescent="0.25">
      <c r="B286" s="3"/>
      <c r="U286" s="1"/>
      <c r="V286" s="1"/>
      <c r="W286" s="1"/>
      <c r="X286" s="1"/>
      <c r="Y286" s="1"/>
      <c r="Z286" s="1"/>
      <c r="AA286" s="1"/>
    </row>
    <row r="287" spans="2:27" ht="13.5" x14ac:dyDescent="0.25">
      <c r="B287" s="3"/>
      <c r="U287" s="1"/>
      <c r="V287" s="1"/>
      <c r="W287" s="1"/>
      <c r="X287" s="1"/>
      <c r="Y287" s="1"/>
      <c r="Z287" s="1"/>
      <c r="AA287" s="1"/>
    </row>
    <row r="288" spans="2:27" ht="13.5" x14ac:dyDescent="0.25">
      <c r="B288" s="3"/>
      <c r="U288" s="1"/>
      <c r="V288" s="1"/>
      <c r="W288" s="1"/>
      <c r="X288" s="1"/>
      <c r="Y288" s="1"/>
      <c r="Z288" s="1"/>
      <c r="AA288" s="1"/>
    </row>
    <row r="289" spans="2:27" ht="13.5" x14ac:dyDescent="0.25">
      <c r="B289" s="3"/>
      <c r="U289" s="1"/>
      <c r="V289" s="1"/>
      <c r="W289" s="1"/>
      <c r="X289" s="1"/>
      <c r="Y289" s="1"/>
      <c r="Z289" s="1"/>
      <c r="AA289" s="1"/>
    </row>
    <row r="290" spans="2:27" ht="13.5" x14ac:dyDescent="0.25">
      <c r="B290" s="3"/>
      <c r="U290" s="1"/>
      <c r="V290" s="1"/>
      <c r="W290" s="1"/>
      <c r="X290" s="1"/>
      <c r="Y290" s="1"/>
      <c r="Z290" s="1"/>
      <c r="AA290" s="1"/>
    </row>
    <row r="291" spans="2:27" ht="13.5" x14ac:dyDescent="0.25">
      <c r="B291" s="3"/>
      <c r="U291" s="1"/>
      <c r="V291" s="1"/>
      <c r="W291" s="1"/>
      <c r="X291" s="1"/>
      <c r="Y291" s="1"/>
      <c r="Z291" s="1"/>
      <c r="AA291" s="1"/>
    </row>
    <row r="292" spans="2:27" ht="13.5" x14ac:dyDescent="0.25">
      <c r="B292" s="3"/>
      <c r="U292" s="1"/>
      <c r="V292" s="1"/>
      <c r="W292" s="1"/>
      <c r="X292" s="1"/>
      <c r="Y292" s="1"/>
      <c r="Z292" s="1"/>
      <c r="AA292" s="1"/>
    </row>
    <row r="293" spans="2:27" ht="13.5" x14ac:dyDescent="0.25">
      <c r="B293" s="3"/>
      <c r="U293" s="1"/>
      <c r="V293" s="1"/>
      <c r="W293" s="1"/>
      <c r="X293" s="1"/>
      <c r="Y293" s="1"/>
      <c r="Z293" s="1"/>
      <c r="AA293" s="1"/>
    </row>
    <row r="294" spans="2:27" ht="13.5" x14ac:dyDescent="0.25">
      <c r="B294" s="3"/>
      <c r="U294" s="1"/>
      <c r="V294" s="1"/>
      <c r="W294" s="1"/>
      <c r="X294" s="1"/>
      <c r="Y294" s="1"/>
      <c r="Z294" s="1"/>
      <c r="AA294" s="1"/>
    </row>
    <row r="295" spans="2:27" ht="13.5" x14ac:dyDescent="0.25">
      <c r="B295" s="3"/>
      <c r="U295" s="1"/>
      <c r="V295" s="1"/>
      <c r="W295" s="1"/>
      <c r="X295" s="1"/>
      <c r="Y295" s="1"/>
      <c r="Z295" s="1"/>
      <c r="AA295" s="1"/>
    </row>
    <row r="296" spans="2:27" ht="13.5" x14ac:dyDescent="0.25">
      <c r="B296" s="3"/>
      <c r="U296" s="1"/>
      <c r="V296" s="1"/>
      <c r="W296" s="1"/>
      <c r="X296" s="1"/>
      <c r="Y296" s="1"/>
      <c r="Z296" s="1"/>
      <c r="AA296" s="1"/>
    </row>
    <row r="297" spans="2:27" ht="13.5" x14ac:dyDescent="0.25">
      <c r="B297" s="3"/>
      <c r="U297" s="1"/>
      <c r="V297" s="1"/>
      <c r="W297" s="1"/>
      <c r="X297" s="1"/>
      <c r="Y297" s="1"/>
      <c r="Z297" s="1"/>
      <c r="AA297" s="1"/>
    </row>
    <row r="298" spans="2:27" ht="13.5" x14ac:dyDescent="0.25">
      <c r="B298" s="3"/>
      <c r="U298" s="1"/>
      <c r="V298" s="1"/>
      <c r="W298" s="1"/>
      <c r="X298" s="1"/>
      <c r="Y298" s="1"/>
      <c r="Z298" s="1"/>
      <c r="AA298" s="1"/>
    </row>
    <row r="299" spans="2:27" ht="13.5" x14ac:dyDescent="0.25">
      <c r="B299" s="3"/>
      <c r="U299" s="1"/>
      <c r="V299" s="1"/>
      <c r="W299" s="1"/>
      <c r="X299" s="1"/>
      <c r="Y299" s="1"/>
      <c r="Z299" s="1"/>
      <c r="AA299" s="1"/>
    </row>
    <row r="300" spans="2:27" ht="13.5" x14ac:dyDescent="0.25">
      <c r="B300" s="3"/>
      <c r="U300" s="1"/>
      <c r="V300" s="1"/>
      <c r="W300" s="1"/>
      <c r="X300" s="1"/>
      <c r="Y300" s="1"/>
      <c r="Z300" s="1"/>
      <c r="AA300" s="1"/>
    </row>
    <row r="301" spans="2:27" ht="13.5" x14ac:dyDescent="0.25">
      <c r="B301" s="3"/>
      <c r="U301" s="1"/>
      <c r="V301" s="1"/>
      <c r="W301" s="1"/>
      <c r="X301" s="1"/>
      <c r="Y301" s="1"/>
      <c r="Z301" s="1"/>
      <c r="AA301" s="1"/>
    </row>
    <row r="302" spans="2:27" ht="13.5" x14ac:dyDescent="0.25">
      <c r="B302" s="3"/>
      <c r="U302" s="1"/>
      <c r="V302" s="1"/>
      <c r="W302" s="1"/>
      <c r="X302" s="1"/>
      <c r="Y302" s="1"/>
      <c r="Z302" s="1"/>
      <c r="AA302" s="1"/>
    </row>
    <row r="303" spans="2:27" ht="13.5" x14ac:dyDescent="0.25">
      <c r="B303" s="3"/>
      <c r="U303" s="1"/>
      <c r="V303" s="1"/>
      <c r="W303" s="1"/>
      <c r="X303" s="1"/>
      <c r="Y303" s="1"/>
      <c r="Z303" s="1"/>
      <c r="AA303" s="1"/>
    </row>
    <row r="304" spans="2:27" ht="13.5" x14ac:dyDescent="0.25">
      <c r="B304" s="3"/>
      <c r="U304" s="1"/>
      <c r="V304" s="1"/>
      <c r="W304" s="1"/>
      <c r="X304" s="1"/>
      <c r="Y304" s="1"/>
      <c r="Z304" s="1"/>
      <c r="AA304" s="1"/>
    </row>
    <row r="305" spans="2:27" ht="13.5" x14ac:dyDescent="0.25">
      <c r="B305" s="3"/>
      <c r="U305" s="1"/>
      <c r="V305" s="1"/>
      <c r="W305" s="1"/>
      <c r="X305" s="1"/>
      <c r="Y305" s="1"/>
      <c r="Z305" s="1"/>
      <c r="AA305" s="1"/>
    </row>
    <row r="306" spans="2:27" ht="13.5" x14ac:dyDescent="0.25">
      <c r="B306" s="3"/>
      <c r="U306" s="1"/>
      <c r="V306" s="1"/>
      <c r="W306" s="1"/>
      <c r="X306" s="1"/>
      <c r="Y306" s="1"/>
      <c r="Z306" s="1"/>
      <c r="AA306" s="1"/>
    </row>
    <row r="307" spans="2:27" ht="13.5" x14ac:dyDescent="0.25">
      <c r="B307" s="3"/>
      <c r="U307" s="1"/>
      <c r="V307" s="1"/>
      <c r="W307" s="1"/>
      <c r="X307" s="1"/>
      <c r="Y307" s="1"/>
      <c r="Z307" s="1"/>
      <c r="AA307" s="1"/>
    </row>
    <row r="308" spans="2:27" ht="13.5" x14ac:dyDescent="0.25">
      <c r="B308" s="3"/>
      <c r="U308" s="1"/>
      <c r="V308" s="1"/>
      <c r="W308" s="1"/>
      <c r="X308" s="1"/>
      <c r="Y308" s="1"/>
      <c r="Z308" s="1"/>
      <c r="AA308" s="1"/>
    </row>
    <row r="309" spans="2:27" ht="13.5" x14ac:dyDescent="0.25">
      <c r="B309" s="3"/>
      <c r="U309" s="1"/>
      <c r="V309" s="1"/>
      <c r="W309" s="1"/>
      <c r="X309" s="1"/>
      <c r="Y309" s="1"/>
      <c r="Z309" s="1"/>
      <c r="AA309" s="1"/>
    </row>
    <row r="310" spans="2:27" ht="13.5" x14ac:dyDescent="0.25">
      <c r="B310" s="3"/>
      <c r="U310" s="1"/>
      <c r="V310" s="1"/>
      <c r="W310" s="1"/>
      <c r="X310" s="1"/>
      <c r="Y310" s="1"/>
      <c r="Z310" s="1"/>
      <c r="AA310" s="1"/>
    </row>
    <row r="311" spans="2:27" ht="13.5" x14ac:dyDescent="0.25">
      <c r="B311" s="3"/>
      <c r="U311" s="1"/>
      <c r="V311" s="1"/>
      <c r="W311" s="1"/>
      <c r="X311" s="1"/>
      <c r="Y311" s="1"/>
      <c r="Z311" s="1"/>
      <c r="AA311" s="1"/>
    </row>
    <row r="312" spans="2:27" ht="13.5" x14ac:dyDescent="0.25">
      <c r="B312" s="3"/>
      <c r="U312" s="1"/>
      <c r="V312" s="1"/>
      <c r="W312" s="1"/>
      <c r="X312" s="1"/>
      <c r="Y312" s="1"/>
      <c r="Z312" s="1"/>
      <c r="AA312" s="1"/>
    </row>
    <row r="313" spans="2:27" ht="13.5" x14ac:dyDescent="0.25">
      <c r="B313" s="3"/>
      <c r="U313" s="1"/>
      <c r="V313" s="1"/>
      <c r="W313" s="1"/>
      <c r="X313" s="1"/>
      <c r="Y313" s="1"/>
      <c r="Z313" s="1"/>
      <c r="AA313" s="1"/>
    </row>
    <row r="314" spans="2:27" ht="13.5" x14ac:dyDescent="0.25">
      <c r="B314" s="3"/>
      <c r="U314" s="1"/>
      <c r="V314" s="1"/>
      <c r="W314" s="1"/>
      <c r="X314" s="1"/>
      <c r="Y314" s="1"/>
      <c r="Z314" s="1"/>
      <c r="AA314" s="1"/>
    </row>
    <row r="315" spans="2:27" ht="13.5" x14ac:dyDescent="0.25">
      <c r="B315" s="3"/>
      <c r="U315" s="1"/>
      <c r="V315" s="1"/>
      <c r="W315" s="1"/>
      <c r="X315" s="1"/>
      <c r="Y315" s="1"/>
      <c r="Z315" s="1"/>
      <c r="AA315" s="1"/>
    </row>
    <row r="316" spans="2:27" ht="13.5" x14ac:dyDescent="0.25">
      <c r="B316" s="3"/>
      <c r="U316" s="1"/>
      <c r="V316" s="1"/>
      <c r="W316" s="1"/>
      <c r="X316" s="1"/>
      <c r="Y316" s="1"/>
      <c r="Z316" s="1"/>
      <c r="AA316" s="1"/>
    </row>
    <row r="317" spans="2:27" ht="13.5" x14ac:dyDescent="0.25">
      <c r="B317" s="3"/>
      <c r="U317" s="1"/>
      <c r="V317" s="1"/>
      <c r="W317" s="1"/>
      <c r="X317" s="1"/>
      <c r="Y317" s="1"/>
      <c r="Z317" s="1"/>
      <c r="AA317" s="1"/>
    </row>
    <row r="318" spans="2:27" ht="13.5" x14ac:dyDescent="0.25">
      <c r="B318" s="3"/>
      <c r="U318" s="1"/>
      <c r="V318" s="1"/>
      <c r="W318" s="1"/>
      <c r="X318" s="1"/>
      <c r="Y318" s="1"/>
      <c r="Z318" s="1"/>
      <c r="AA318" s="1"/>
    </row>
    <row r="319" spans="2:27" ht="13.5" x14ac:dyDescent="0.25">
      <c r="B319" s="3"/>
      <c r="U319" s="1"/>
      <c r="V319" s="1"/>
      <c r="W319" s="1"/>
      <c r="X319" s="1"/>
      <c r="Y319" s="1"/>
      <c r="Z319" s="1"/>
      <c r="AA319" s="1"/>
    </row>
    <row r="320" spans="2:27" ht="13.5" x14ac:dyDescent="0.25">
      <c r="B320" s="3"/>
      <c r="U320" s="1"/>
      <c r="V320" s="1"/>
      <c r="W320" s="1"/>
      <c r="X320" s="1"/>
      <c r="Y320" s="1"/>
      <c r="Z320" s="1"/>
      <c r="AA320" s="1"/>
    </row>
    <row r="321" spans="2:27" ht="13.5" x14ac:dyDescent="0.25">
      <c r="B321" s="3"/>
      <c r="U321" s="1"/>
      <c r="V321" s="1"/>
      <c r="W321" s="1"/>
      <c r="X321" s="1"/>
      <c r="Y321" s="1"/>
      <c r="Z321" s="1"/>
      <c r="AA321" s="1"/>
    </row>
    <row r="322" spans="2:27" ht="13.5" x14ac:dyDescent="0.25">
      <c r="B322" s="3"/>
      <c r="U322" s="1"/>
      <c r="V322" s="1"/>
      <c r="W322" s="1"/>
      <c r="X322" s="1"/>
      <c r="Y322" s="1"/>
      <c r="Z322" s="1"/>
      <c r="AA322" s="1"/>
    </row>
    <row r="323" spans="2:27" ht="13.5" x14ac:dyDescent="0.25">
      <c r="B323" s="3"/>
      <c r="U323" s="1"/>
      <c r="V323" s="1"/>
      <c r="W323" s="1"/>
      <c r="X323" s="1"/>
      <c r="Y323" s="1"/>
      <c r="Z323" s="1"/>
      <c r="AA323" s="1"/>
    </row>
    <row r="324" spans="2:27" ht="13.5" x14ac:dyDescent="0.25">
      <c r="B324" s="3"/>
      <c r="U324" s="1"/>
      <c r="V324" s="1"/>
      <c r="W324" s="1"/>
      <c r="X324" s="1"/>
      <c r="Y324" s="1"/>
      <c r="Z324" s="1"/>
      <c r="AA324" s="1"/>
    </row>
    <row r="325" spans="2:27" ht="13.5" x14ac:dyDescent="0.25">
      <c r="B325" s="3"/>
      <c r="U325" s="1"/>
      <c r="V325" s="1"/>
      <c r="W325" s="1"/>
      <c r="X325" s="1"/>
      <c r="Y325" s="1"/>
      <c r="Z325" s="1"/>
      <c r="AA325" s="1"/>
    </row>
    <row r="326" spans="2:27" ht="13.5" x14ac:dyDescent="0.25">
      <c r="B326" s="3"/>
      <c r="U326" s="1"/>
      <c r="V326" s="1"/>
      <c r="W326" s="1"/>
      <c r="X326" s="1"/>
      <c r="Y326" s="1"/>
      <c r="Z326" s="1"/>
      <c r="AA326" s="1"/>
    </row>
    <row r="327" spans="2:27" ht="13.5" x14ac:dyDescent="0.25">
      <c r="B327" s="3"/>
      <c r="U327" s="1"/>
      <c r="V327" s="1"/>
      <c r="W327" s="1"/>
      <c r="X327" s="1"/>
      <c r="Y327" s="1"/>
      <c r="Z327" s="1"/>
      <c r="AA327" s="1"/>
    </row>
    <row r="328" spans="2:27" ht="13.5" x14ac:dyDescent="0.25">
      <c r="B328" s="3"/>
      <c r="U328" s="1"/>
      <c r="V328" s="1"/>
      <c r="W328" s="1"/>
      <c r="X328" s="1"/>
      <c r="Y328" s="1"/>
      <c r="Z328" s="1"/>
      <c r="AA328" s="1"/>
    </row>
    <row r="329" spans="2:27" ht="13.5" x14ac:dyDescent="0.25">
      <c r="B329" s="3"/>
      <c r="U329" s="1"/>
      <c r="V329" s="1"/>
      <c r="W329" s="1"/>
      <c r="X329" s="1"/>
      <c r="Y329" s="1"/>
      <c r="Z329" s="1"/>
      <c r="AA329" s="1"/>
    </row>
    <row r="330" spans="2:27" ht="13.5" x14ac:dyDescent="0.25">
      <c r="B330" s="3"/>
      <c r="U330" s="1"/>
      <c r="V330" s="1"/>
      <c r="W330" s="1"/>
      <c r="X330" s="1"/>
      <c r="Y330" s="1"/>
      <c r="Z330" s="1"/>
      <c r="AA330" s="1"/>
    </row>
    <row r="331" spans="2:27" ht="13.5" x14ac:dyDescent="0.25">
      <c r="B331" s="3"/>
      <c r="U331" s="1"/>
      <c r="V331" s="1"/>
      <c r="W331" s="1"/>
      <c r="X331" s="1"/>
      <c r="Y331" s="1"/>
      <c r="Z331" s="1"/>
      <c r="AA331" s="1"/>
    </row>
    <row r="332" spans="2:27" ht="13.5" x14ac:dyDescent="0.25">
      <c r="B332" s="3"/>
      <c r="U332" s="1"/>
      <c r="V332" s="1"/>
      <c r="W332" s="1"/>
      <c r="X332" s="1"/>
      <c r="Y332" s="1"/>
      <c r="Z332" s="1"/>
      <c r="AA332" s="1"/>
    </row>
    <row r="333" spans="2:27" ht="13.5" x14ac:dyDescent="0.25">
      <c r="B333" s="3"/>
      <c r="U333" s="1"/>
      <c r="V333" s="1"/>
      <c r="W333" s="1"/>
      <c r="X333" s="1"/>
      <c r="Y333" s="1"/>
      <c r="Z333" s="1"/>
      <c r="AA333" s="1"/>
    </row>
    <row r="334" spans="2:27" ht="13.5" x14ac:dyDescent="0.25">
      <c r="B334" s="3"/>
      <c r="U334" s="1"/>
      <c r="V334" s="1"/>
      <c r="W334" s="1"/>
      <c r="X334" s="1"/>
      <c r="Y334" s="1"/>
      <c r="Z334" s="1"/>
      <c r="AA334" s="1"/>
    </row>
    <row r="335" spans="2:27" ht="13.5" x14ac:dyDescent="0.25">
      <c r="B335" s="3"/>
      <c r="U335" s="1"/>
      <c r="V335" s="1"/>
      <c r="W335" s="1"/>
      <c r="X335" s="1"/>
      <c r="Y335" s="1"/>
      <c r="Z335" s="1"/>
      <c r="AA335" s="1"/>
    </row>
    <row r="336" spans="2:27" ht="13.5" x14ac:dyDescent="0.25">
      <c r="B336" s="3"/>
      <c r="U336" s="1"/>
      <c r="V336" s="1"/>
      <c r="W336" s="1"/>
      <c r="X336" s="1"/>
      <c r="Y336" s="1"/>
      <c r="Z336" s="1"/>
      <c r="AA336" s="1"/>
    </row>
    <row r="337" spans="2:27" ht="13.5" x14ac:dyDescent="0.25">
      <c r="B337" s="3"/>
      <c r="U337" s="1"/>
      <c r="V337" s="1"/>
      <c r="W337" s="1"/>
      <c r="X337" s="1"/>
      <c r="Y337" s="1"/>
      <c r="Z337" s="1"/>
      <c r="AA337" s="1"/>
    </row>
    <row r="338" spans="2:27" ht="13.5" x14ac:dyDescent="0.25">
      <c r="B338" s="3"/>
      <c r="U338" s="1"/>
      <c r="V338" s="1"/>
      <c r="W338" s="1"/>
      <c r="X338" s="1"/>
      <c r="Y338" s="1"/>
      <c r="Z338" s="1"/>
      <c r="AA338" s="1"/>
    </row>
    <row r="339" spans="2:27" ht="13.5" x14ac:dyDescent="0.25">
      <c r="B339" s="3"/>
      <c r="U339" s="1"/>
      <c r="V339" s="1"/>
      <c r="W339" s="1"/>
      <c r="X339" s="1"/>
      <c r="Y339" s="1"/>
      <c r="Z339" s="1"/>
      <c r="AA339" s="1"/>
    </row>
    <row r="340" spans="2:27" ht="13.5" x14ac:dyDescent="0.25">
      <c r="B340" s="3"/>
      <c r="U340" s="1"/>
      <c r="V340" s="1"/>
      <c r="W340" s="1"/>
      <c r="X340" s="1"/>
      <c r="Y340" s="1"/>
      <c r="Z340" s="1"/>
      <c r="AA340" s="1"/>
    </row>
    <row r="341" spans="2:27" ht="13.5" x14ac:dyDescent="0.25">
      <c r="B341" s="3"/>
      <c r="U341" s="1"/>
      <c r="V341" s="1"/>
      <c r="W341" s="1"/>
      <c r="X341" s="1"/>
      <c r="Y341" s="1"/>
      <c r="Z341" s="1"/>
      <c r="AA341" s="1"/>
    </row>
    <row r="342" spans="2:27" ht="13.5" x14ac:dyDescent="0.25">
      <c r="B342" s="3"/>
      <c r="U342" s="1"/>
      <c r="V342" s="1"/>
      <c r="W342" s="1"/>
      <c r="X342" s="1"/>
      <c r="Y342" s="1"/>
      <c r="Z342" s="1"/>
      <c r="AA342" s="1"/>
    </row>
    <row r="343" spans="2:27" ht="13.5" x14ac:dyDescent="0.25">
      <c r="B343" s="3"/>
      <c r="U343" s="1"/>
      <c r="V343" s="1"/>
      <c r="W343" s="1"/>
      <c r="X343" s="1"/>
      <c r="Y343" s="1"/>
      <c r="Z343" s="1"/>
      <c r="AA343" s="1"/>
    </row>
    <row r="344" spans="2:27" ht="13.5" x14ac:dyDescent="0.25">
      <c r="B344" s="3"/>
      <c r="U344" s="1"/>
      <c r="V344" s="1"/>
      <c r="W344" s="1"/>
      <c r="X344" s="1"/>
      <c r="Y344" s="1"/>
      <c r="Z344" s="1"/>
      <c r="AA344" s="1"/>
    </row>
    <row r="345" spans="2:27" ht="13.5" x14ac:dyDescent="0.25">
      <c r="B345" s="3"/>
      <c r="U345" s="1"/>
      <c r="V345" s="1"/>
      <c r="W345" s="1"/>
      <c r="X345" s="1"/>
      <c r="Y345" s="1"/>
      <c r="Z345" s="1"/>
      <c r="AA345" s="1"/>
    </row>
    <row r="346" spans="2:27" ht="13.5" x14ac:dyDescent="0.25">
      <c r="B346" s="3"/>
      <c r="U346" s="1"/>
      <c r="V346" s="1"/>
      <c r="W346" s="1"/>
      <c r="X346" s="1"/>
      <c r="Y346" s="1"/>
      <c r="Z346" s="1"/>
      <c r="AA346" s="1"/>
    </row>
    <row r="347" spans="2:27" ht="13.5" x14ac:dyDescent="0.25">
      <c r="B347" s="3"/>
      <c r="U347" s="1"/>
      <c r="V347" s="1"/>
      <c r="W347" s="1"/>
      <c r="X347" s="1"/>
      <c r="Y347" s="1"/>
      <c r="Z347" s="1"/>
      <c r="AA347" s="1"/>
    </row>
    <row r="348" spans="2:27" ht="13.5" x14ac:dyDescent="0.25">
      <c r="B348" s="3"/>
      <c r="U348" s="1"/>
      <c r="V348" s="1"/>
      <c r="W348" s="1"/>
      <c r="X348" s="1"/>
      <c r="Y348" s="1"/>
      <c r="Z348" s="1"/>
      <c r="AA348" s="1"/>
    </row>
    <row r="349" spans="2:27" ht="13.5" x14ac:dyDescent="0.25">
      <c r="B349" s="3"/>
      <c r="U349" s="1"/>
      <c r="V349" s="1"/>
      <c r="W349" s="1"/>
      <c r="X349" s="1"/>
      <c r="Y349" s="1"/>
      <c r="Z349" s="1"/>
      <c r="AA349" s="1"/>
    </row>
    <row r="350" spans="2:27" ht="13.5" x14ac:dyDescent="0.25">
      <c r="B350" s="3"/>
      <c r="U350" s="1"/>
      <c r="V350" s="1"/>
      <c r="W350" s="1"/>
      <c r="X350" s="1"/>
      <c r="Y350" s="1"/>
      <c r="Z350" s="1"/>
      <c r="AA350" s="1"/>
    </row>
    <row r="351" spans="2:27" ht="13.5" x14ac:dyDescent="0.25">
      <c r="B351" s="3"/>
      <c r="U351" s="1"/>
      <c r="V351" s="1"/>
      <c r="W351" s="1"/>
      <c r="X351" s="1"/>
      <c r="Y351" s="1"/>
      <c r="Z351" s="1"/>
      <c r="AA351" s="1"/>
    </row>
    <row r="352" spans="2:27" ht="13.5" x14ac:dyDescent="0.25">
      <c r="B352" s="3"/>
      <c r="U352" s="1"/>
      <c r="V352" s="1"/>
      <c r="W352" s="1"/>
      <c r="X352" s="1"/>
      <c r="Y352" s="1"/>
      <c r="Z352" s="1"/>
      <c r="AA352" s="1"/>
    </row>
    <row r="353" spans="2:27" ht="13.5" x14ac:dyDescent="0.25">
      <c r="B353" s="3"/>
      <c r="U353" s="1"/>
      <c r="V353" s="1"/>
      <c r="W353" s="1"/>
      <c r="X353" s="1"/>
      <c r="Y353" s="1"/>
      <c r="Z353" s="1"/>
      <c r="AA353" s="1"/>
    </row>
    <row r="354" spans="2:27" ht="13.5" x14ac:dyDescent="0.25">
      <c r="B354" s="3"/>
      <c r="U354" s="1"/>
      <c r="V354" s="1"/>
      <c r="W354" s="1"/>
      <c r="X354" s="1"/>
      <c r="Y354" s="1"/>
      <c r="Z354" s="1"/>
      <c r="AA354" s="1"/>
    </row>
    <row r="355" spans="2:27" ht="13.5" x14ac:dyDescent="0.25">
      <c r="B355" s="3"/>
      <c r="U355" s="1"/>
      <c r="V355" s="1"/>
      <c r="W355" s="1"/>
      <c r="X355" s="1"/>
      <c r="Y355" s="1"/>
      <c r="Z355" s="1"/>
      <c r="AA355" s="1"/>
    </row>
    <row r="356" spans="2:27" ht="13.5" x14ac:dyDescent="0.25">
      <c r="B356" s="3"/>
      <c r="U356" s="1"/>
      <c r="V356" s="1"/>
      <c r="W356" s="1"/>
      <c r="X356" s="1"/>
      <c r="Y356" s="1"/>
      <c r="Z356" s="1"/>
      <c r="AA356" s="1"/>
    </row>
    <row r="357" spans="2:27" ht="13.5" x14ac:dyDescent="0.25">
      <c r="B357" s="3"/>
      <c r="U357" s="1"/>
      <c r="V357" s="1"/>
      <c r="W357" s="1"/>
      <c r="X357" s="1"/>
      <c r="Y357" s="1"/>
      <c r="Z357" s="1"/>
      <c r="AA357" s="1"/>
    </row>
    <row r="358" spans="2:27" ht="13.5" x14ac:dyDescent="0.25">
      <c r="B358" s="3"/>
      <c r="U358" s="1"/>
      <c r="V358" s="1"/>
      <c r="W358" s="1"/>
      <c r="X358" s="1"/>
      <c r="Y358" s="1"/>
      <c r="Z358" s="1"/>
      <c r="AA358" s="1"/>
    </row>
    <row r="359" spans="2:27" ht="13.5" x14ac:dyDescent="0.25">
      <c r="B359" s="3"/>
      <c r="U359" s="1"/>
      <c r="V359" s="1"/>
      <c r="W359" s="1"/>
      <c r="X359" s="1"/>
      <c r="Y359" s="1"/>
      <c r="Z359" s="1"/>
      <c r="AA359" s="1"/>
    </row>
    <row r="360" spans="2:27" ht="13.5" x14ac:dyDescent="0.25">
      <c r="B360" s="3"/>
      <c r="U360" s="1"/>
      <c r="V360" s="1"/>
      <c r="W360" s="1"/>
      <c r="X360" s="1"/>
      <c r="Y360" s="1"/>
      <c r="Z360" s="1"/>
      <c r="AA360" s="1"/>
    </row>
    <row r="361" spans="2:27" ht="13.5" x14ac:dyDescent="0.25">
      <c r="B361" s="3"/>
      <c r="U361" s="1"/>
      <c r="V361" s="1"/>
      <c r="W361" s="1"/>
      <c r="X361" s="1"/>
      <c r="Y361" s="1"/>
      <c r="Z361" s="1"/>
      <c r="AA361" s="1"/>
    </row>
    <row r="362" spans="2:27" ht="13.5" x14ac:dyDescent="0.25">
      <c r="B362" s="3"/>
      <c r="U362" s="1"/>
      <c r="V362" s="1"/>
      <c r="W362" s="1"/>
      <c r="X362" s="1"/>
      <c r="Y362" s="1"/>
      <c r="Z362" s="1"/>
      <c r="AA362" s="1"/>
    </row>
    <row r="363" spans="2:27" ht="13.5" x14ac:dyDescent="0.25">
      <c r="B363" s="3"/>
      <c r="U363" s="1"/>
      <c r="V363" s="1"/>
      <c r="W363" s="1"/>
      <c r="X363" s="1"/>
      <c r="Y363" s="1"/>
      <c r="Z363" s="1"/>
      <c r="AA363" s="1"/>
    </row>
    <row r="364" spans="2:27" ht="13.5" x14ac:dyDescent="0.25">
      <c r="B364" s="3"/>
      <c r="U364" s="1"/>
      <c r="V364" s="1"/>
      <c r="W364" s="1"/>
      <c r="X364" s="1"/>
      <c r="Y364" s="1"/>
      <c r="Z364" s="1"/>
      <c r="AA364" s="1"/>
    </row>
    <row r="365" spans="2:27" ht="13.5" x14ac:dyDescent="0.25">
      <c r="B365" s="3"/>
      <c r="U365" s="1"/>
      <c r="V365" s="1"/>
      <c r="W365" s="1"/>
      <c r="X365" s="1"/>
      <c r="Y365" s="1"/>
      <c r="Z365" s="1"/>
      <c r="AA365" s="1"/>
    </row>
    <row r="366" spans="2:27" ht="13.5" x14ac:dyDescent="0.25">
      <c r="B366" s="3"/>
      <c r="U366" s="1"/>
      <c r="V366" s="1"/>
      <c r="W366" s="1"/>
      <c r="X366" s="1"/>
      <c r="Y366" s="1"/>
      <c r="Z366" s="1"/>
      <c r="AA366" s="1"/>
    </row>
    <row r="367" spans="2:27" ht="13.5" x14ac:dyDescent="0.25">
      <c r="B367" s="3"/>
      <c r="U367" s="1"/>
      <c r="V367" s="1"/>
      <c r="W367" s="1"/>
      <c r="X367" s="1"/>
      <c r="Y367" s="1"/>
      <c r="Z367" s="1"/>
      <c r="AA367" s="1"/>
    </row>
    <row r="368" spans="2:27" ht="13.5" x14ac:dyDescent="0.25">
      <c r="B368" s="3"/>
      <c r="U368" s="1"/>
      <c r="V368" s="1"/>
      <c r="W368" s="1"/>
      <c r="X368" s="1"/>
      <c r="Y368" s="1"/>
      <c r="Z368" s="1"/>
      <c r="AA368" s="1"/>
    </row>
    <row r="369" spans="2:27" ht="13.5" x14ac:dyDescent="0.25">
      <c r="B369" s="3"/>
      <c r="U369" s="1"/>
      <c r="V369" s="1"/>
      <c r="W369" s="1"/>
      <c r="X369" s="1"/>
      <c r="Y369" s="1"/>
      <c r="Z369" s="1"/>
      <c r="AA369" s="1"/>
    </row>
    <row r="370" spans="2:27" ht="13.5" x14ac:dyDescent="0.25">
      <c r="B370" s="3"/>
      <c r="U370" s="1"/>
      <c r="V370" s="1"/>
      <c r="W370" s="1"/>
      <c r="X370" s="1"/>
      <c r="Y370" s="1"/>
      <c r="Z370" s="1"/>
      <c r="AA370" s="1"/>
    </row>
    <row r="371" spans="2:27" ht="13.5" x14ac:dyDescent="0.25">
      <c r="B371" s="3"/>
      <c r="U371" s="1"/>
      <c r="V371" s="1"/>
      <c r="W371" s="1"/>
      <c r="X371" s="1"/>
      <c r="Y371" s="1"/>
      <c r="Z371" s="1"/>
      <c r="AA371" s="1"/>
    </row>
    <row r="372" spans="2:27" ht="13.5" x14ac:dyDescent="0.25">
      <c r="B372" s="3"/>
      <c r="U372" s="1"/>
      <c r="V372" s="1"/>
      <c r="W372" s="1"/>
      <c r="X372" s="1"/>
      <c r="Y372" s="1"/>
      <c r="Z372" s="1"/>
      <c r="AA372" s="1"/>
    </row>
    <row r="373" spans="2:27" ht="13.5" x14ac:dyDescent="0.25">
      <c r="B373" s="3"/>
      <c r="U373" s="1"/>
      <c r="V373" s="1"/>
      <c r="W373" s="1"/>
      <c r="X373" s="1"/>
      <c r="Y373" s="1"/>
      <c r="Z373" s="1"/>
      <c r="AA373" s="1"/>
    </row>
    <row r="374" spans="2:27" ht="13.5" x14ac:dyDescent="0.25">
      <c r="B374" s="3"/>
      <c r="U374" s="1"/>
      <c r="V374" s="1"/>
      <c r="W374" s="1"/>
      <c r="X374" s="1"/>
      <c r="Y374" s="1"/>
      <c r="Z374" s="1"/>
      <c r="AA374" s="1"/>
    </row>
    <row r="375" spans="2:27" ht="13.5" x14ac:dyDescent="0.25">
      <c r="B375" s="3"/>
      <c r="U375" s="1"/>
      <c r="V375" s="1"/>
      <c r="W375" s="1"/>
      <c r="X375" s="1"/>
      <c r="Y375" s="1"/>
      <c r="Z375" s="1"/>
      <c r="AA375" s="1"/>
    </row>
    <row r="376" spans="2:27" ht="13.5" x14ac:dyDescent="0.25">
      <c r="B376" s="3"/>
      <c r="U376" s="1"/>
      <c r="V376" s="1"/>
      <c r="W376" s="1"/>
      <c r="X376" s="1"/>
      <c r="Y376" s="1"/>
      <c r="Z376" s="1"/>
      <c r="AA376" s="1"/>
    </row>
    <row r="377" spans="2:27" ht="13.5" x14ac:dyDescent="0.25">
      <c r="B377" s="3"/>
      <c r="U377" s="1"/>
      <c r="V377" s="1"/>
      <c r="W377" s="1"/>
      <c r="X377" s="1"/>
      <c r="Y377" s="1"/>
      <c r="Z377" s="1"/>
      <c r="AA377" s="1"/>
    </row>
    <row r="378" spans="2:27" ht="13.5" x14ac:dyDescent="0.25">
      <c r="B378" s="3"/>
      <c r="U378" s="1"/>
      <c r="V378" s="1"/>
      <c r="W378" s="1"/>
      <c r="X378" s="1"/>
      <c r="Y378" s="1"/>
      <c r="Z378" s="1"/>
      <c r="AA378" s="1"/>
    </row>
    <row r="379" spans="2:27" ht="13.5" x14ac:dyDescent="0.25">
      <c r="B379" s="3"/>
      <c r="U379" s="1"/>
      <c r="V379" s="1"/>
      <c r="W379" s="1"/>
      <c r="X379" s="1"/>
      <c r="Y379" s="1"/>
      <c r="Z379" s="1"/>
      <c r="AA379" s="1"/>
    </row>
    <row r="380" spans="2:27" ht="13.5" x14ac:dyDescent="0.25">
      <c r="B380" s="3"/>
      <c r="U380" s="1"/>
      <c r="V380" s="1"/>
      <c r="W380" s="1"/>
      <c r="X380" s="1"/>
      <c r="Y380" s="1"/>
      <c r="Z380" s="1"/>
      <c r="AA380" s="1"/>
    </row>
    <row r="381" spans="2:27" ht="13.5" x14ac:dyDescent="0.25">
      <c r="B381" s="3"/>
      <c r="U381" s="1"/>
      <c r="V381" s="1"/>
      <c r="W381" s="1"/>
      <c r="X381" s="1"/>
      <c r="Y381" s="1"/>
      <c r="Z381" s="1"/>
      <c r="AA381" s="1"/>
    </row>
    <row r="382" spans="2:27" ht="13.5" x14ac:dyDescent="0.25">
      <c r="B382" s="3"/>
      <c r="U382" s="1"/>
      <c r="V382" s="1"/>
      <c r="W382" s="1"/>
      <c r="X382" s="1"/>
      <c r="Y382" s="1"/>
      <c r="Z382" s="1"/>
      <c r="AA382" s="1"/>
    </row>
    <row r="383" spans="2:27" ht="13.5" x14ac:dyDescent="0.25">
      <c r="B383" s="3"/>
      <c r="U383" s="1"/>
      <c r="V383" s="1"/>
      <c r="W383" s="1"/>
      <c r="X383" s="1"/>
      <c r="Y383" s="1"/>
      <c r="Z383" s="1"/>
      <c r="AA383" s="1"/>
    </row>
    <row r="384" spans="2:27" ht="13.5" x14ac:dyDescent="0.25">
      <c r="B384" s="3"/>
      <c r="U384" s="1"/>
      <c r="V384" s="1"/>
      <c r="W384" s="1"/>
      <c r="X384" s="1"/>
      <c r="Y384" s="1"/>
      <c r="Z384" s="1"/>
      <c r="AA384" s="1"/>
    </row>
    <row r="385" spans="2:27" ht="13.5" x14ac:dyDescent="0.25">
      <c r="B385" s="3"/>
      <c r="U385" s="1"/>
      <c r="V385" s="1"/>
      <c r="W385" s="1"/>
      <c r="X385" s="1"/>
      <c r="Y385" s="1"/>
      <c r="Z385" s="1"/>
      <c r="AA385" s="1"/>
    </row>
    <row r="386" spans="2:27" ht="13.5" x14ac:dyDescent="0.25">
      <c r="B386" s="3"/>
      <c r="U386" s="1"/>
      <c r="V386" s="1"/>
      <c r="W386" s="1"/>
      <c r="X386" s="1"/>
      <c r="Y386" s="1"/>
      <c r="Z386" s="1"/>
      <c r="AA386" s="1"/>
    </row>
    <row r="387" spans="2:27" ht="13.5" x14ac:dyDescent="0.25">
      <c r="B387" s="3"/>
      <c r="U387" s="1"/>
      <c r="V387" s="1"/>
      <c r="W387" s="1"/>
      <c r="X387" s="1"/>
      <c r="Y387" s="1"/>
      <c r="Z387" s="1"/>
      <c r="AA387" s="1"/>
    </row>
    <row r="388" spans="2:27" ht="13.5" x14ac:dyDescent="0.25">
      <c r="B388" s="3"/>
      <c r="U388" s="1"/>
      <c r="V388" s="1"/>
      <c r="W388" s="1"/>
      <c r="X388" s="1"/>
      <c r="Y388" s="1"/>
      <c r="Z388" s="1"/>
      <c r="AA388" s="1"/>
    </row>
    <row r="389" spans="2:27" ht="13.5" x14ac:dyDescent="0.25">
      <c r="B389" s="3"/>
      <c r="U389" s="1"/>
      <c r="V389" s="1"/>
      <c r="W389" s="1"/>
      <c r="X389" s="1"/>
      <c r="Y389" s="1"/>
      <c r="Z389" s="1"/>
      <c r="AA389" s="1"/>
    </row>
    <row r="390" spans="2:27" ht="13.5" x14ac:dyDescent="0.25">
      <c r="B390" s="3"/>
      <c r="U390" s="1"/>
      <c r="V390" s="1"/>
      <c r="W390" s="1"/>
      <c r="X390" s="1"/>
      <c r="Y390" s="1"/>
      <c r="Z390" s="1"/>
      <c r="AA390" s="1"/>
    </row>
    <row r="391" spans="2:27" ht="13.5" x14ac:dyDescent="0.25">
      <c r="B391" s="3"/>
      <c r="U391" s="1"/>
      <c r="V391" s="1"/>
      <c r="W391" s="1"/>
      <c r="X391" s="1"/>
      <c r="Y391" s="1"/>
      <c r="Z391" s="1"/>
      <c r="AA391" s="1"/>
    </row>
    <row r="392" spans="2:27" ht="13.5" x14ac:dyDescent="0.25">
      <c r="B392" s="3"/>
      <c r="U392" s="1"/>
      <c r="V392" s="1"/>
      <c r="W392" s="1"/>
      <c r="X392" s="1"/>
      <c r="Y392" s="1"/>
      <c r="Z392" s="1"/>
      <c r="AA392" s="1"/>
    </row>
    <row r="393" spans="2:27" ht="13.5" x14ac:dyDescent="0.25">
      <c r="B393" s="3"/>
      <c r="U393" s="1"/>
      <c r="V393" s="1"/>
      <c r="W393" s="1"/>
      <c r="X393" s="1"/>
      <c r="Y393" s="1"/>
      <c r="Z393" s="1"/>
      <c r="AA393" s="1"/>
    </row>
    <row r="394" spans="2:27" ht="13.5" x14ac:dyDescent="0.25">
      <c r="B394" s="3"/>
      <c r="U394" s="1"/>
      <c r="V394" s="1"/>
      <c r="W394" s="1"/>
      <c r="X394" s="1"/>
      <c r="Y394" s="1"/>
      <c r="Z394" s="1"/>
      <c r="AA394" s="1"/>
    </row>
    <row r="395" spans="2:27" ht="13.5" x14ac:dyDescent="0.25">
      <c r="B395" s="3"/>
      <c r="U395" s="1"/>
      <c r="V395" s="1"/>
      <c r="W395" s="1"/>
      <c r="X395" s="1"/>
      <c r="Y395" s="1"/>
      <c r="Z395" s="1"/>
      <c r="AA395" s="1"/>
    </row>
    <row r="396" spans="2:27" ht="13.5" x14ac:dyDescent="0.25">
      <c r="B396" s="3"/>
      <c r="U396" s="1"/>
      <c r="V396" s="1"/>
      <c r="W396" s="1"/>
      <c r="X396" s="1"/>
      <c r="Y396" s="1"/>
      <c r="Z396" s="1"/>
      <c r="AA396" s="1"/>
    </row>
    <row r="397" spans="2:27" ht="13.5" x14ac:dyDescent="0.25">
      <c r="B397" s="3"/>
      <c r="U397" s="1"/>
      <c r="V397" s="1"/>
      <c r="W397" s="1"/>
      <c r="X397" s="1"/>
      <c r="Y397" s="1"/>
      <c r="Z397" s="1"/>
      <c r="AA397" s="1"/>
    </row>
    <row r="398" spans="2:27" ht="13.5" x14ac:dyDescent="0.25">
      <c r="B398" s="3"/>
      <c r="U398" s="1"/>
      <c r="V398" s="1"/>
      <c r="W398" s="1"/>
      <c r="X398" s="1"/>
      <c r="Y398" s="1"/>
      <c r="Z398" s="1"/>
      <c r="AA398" s="1"/>
    </row>
    <row r="399" spans="2:27" ht="13.5" x14ac:dyDescent="0.25">
      <c r="B399" s="3"/>
      <c r="U399" s="1"/>
      <c r="V399" s="1"/>
      <c r="W399" s="1"/>
      <c r="X399" s="1"/>
      <c r="Y399" s="1"/>
      <c r="Z399" s="1"/>
      <c r="AA399" s="1"/>
    </row>
    <row r="400" spans="2:27" ht="13.5" x14ac:dyDescent="0.25">
      <c r="B400" s="3"/>
      <c r="U400" s="1"/>
      <c r="V400" s="1"/>
      <c r="W400" s="1"/>
      <c r="X400" s="1"/>
      <c r="Y400" s="1"/>
      <c r="Z400" s="1"/>
      <c r="AA400" s="1"/>
    </row>
    <row r="401" spans="2:27" ht="13.5" x14ac:dyDescent="0.25">
      <c r="B401" s="3"/>
      <c r="U401" s="1"/>
      <c r="V401" s="1"/>
      <c r="W401" s="1"/>
      <c r="X401" s="1"/>
      <c r="Y401" s="1"/>
      <c r="Z401" s="1"/>
      <c r="AA401" s="1"/>
    </row>
    <row r="402" spans="2:27" ht="13.5" x14ac:dyDescent="0.25">
      <c r="B402" s="3"/>
      <c r="U402" s="1"/>
      <c r="V402" s="1"/>
      <c r="W402" s="1"/>
      <c r="X402" s="1"/>
      <c r="Y402" s="1"/>
      <c r="Z402" s="1"/>
      <c r="AA402" s="1"/>
    </row>
    <row r="403" spans="2:27" ht="13.5" x14ac:dyDescent="0.25">
      <c r="B403" s="3"/>
      <c r="U403" s="1"/>
      <c r="V403" s="1"/>
      <c r="W403" s="1"/>
      <c r="X403" s="1"/>
      <c r="Y403" s="1"/>
      <c r="Z403" s="1"/>
      <c r="AA403" s="1"/>
    </row>
    <row r="404" spans="2:27" ht="13.5" x14ac:dyDescent="0.25">
      <c r="B404" s="3"/>
      <c r="U404" s="1"/>
      <c r="V404" s="1"/>
      <c r="W404" s="1"/>
      <c r="X404" s="1"/>
      <c r="Y404" s="1"/>
      <c r="Z404" s="1"/>
      <c r="AA404" s="1"/>
    </row>
    <row r="405" spans="2:27" ht="13.5" x14ac:dyDescent="0.25">
      <c r="B405" s="3"/>
      <c r="U405" s="1"/>
      <c r="V405" s="1"/>
      <c r="W405" s="1"/>
      <c r="X405" s="1"/>
      <c r="Y405" s="1"/>
      <c r="Z405" s="1"/>
      <c r="AA405" s="1"/>
    </row>
    <row r="406" spans="2:27" ht="13.5" x14ac:dyDescent="0.25">
      <c r="B406" s="3"/>
      <c r="U406" s="1"/>
      <c r="V406" s="1"/>
      <c r="W406" s="1"/>
      <c r="X406" s="1"/>
      <c r="Y406" s="1"/>
      <c r="Z406" s="1"/>
      <c r="AA406" s="1"/>
    </row>
    <row r="407" spans="2:27" ht="13.5" x14ac:dyDescent="0.25">
      <c r="B407" s="3"/>
      <c r="U407" s="1"/>
      <c r="V407" s="1"/>
      <c r="W407" s="1"/>
      <c r="X407" s="1"/>
      <c r="Y407" s="1"/>
      <c r="Z407" s="1"/>
      <c r="AA407" s="1"/>
    </row>
    <row r="408" spans="2:27" ht="13.5" x14ac:dyDescent="0.25">
      <c r="B408" s="3"/>
      <c r="U408" s="1"/>
      <c r="V408" s="1"/>
      <c r="W408" s="1"/>
      <c r="X408" s="1"/>
      <c r="Y408" s="1"/>
      <c r="Z408" s="1"/>
      <c r="AA408" s="1"/>
    </row>
    <row r="409" spans="2:27" ht="13.5" x14ac:dyDescent="0.25">
      <c r="B409" s="3"/>
      <c r="U409" s="1"/>
      <c r="V409" s="1"/>
      <c r="W409" s="1"/>
      <c r="X409" s="1"/>
      <c r="Y409" s="1"/>
      <c r="Z409" s="1"/>
      <c r="AA409" s="1"/>
    </row>
    <row r="410" spans="2:27" ht="13.5" x14ac:dyDescent="0.25">
      <c r="B410" s="3"/>
      <c r="U410" s="1"/>
      <c r="V410" s="1"/>
      <c r="W410" s="1"/>
      <c r="X410" s="1"/>
      <c r="Y410" s="1"/>
      <c r="Z410" s="1"/>
      <c r="AA410" s="1"/>
    </row>
    <row r="411" spans="2:27" ht="13.5" x14ac:dyDescent="0.25">
      <c r="B411" s="3"/>
      <c r="U411" s="1"/>
      <c r="V411" s="1"/>
      <c r="W411" s="1"/>
      <c r="X411" s="1"/>
      <c r="Y411" s="1"/>
      <c r="Z411" s="1"/>
      <c r="AA411" s="1"/>
    </row>
    <row r="412" spans="2:27" ht="13.5" x14ac:dyDescent="0.25">
      <c r="B412" s="3"/>
      <c r="U412" s="1"/>
      <c r="V412" s="1"/>
      <c r="W412" s="1"/>
      <c r="X412" s="1"/>
      <c r="Y412" s="1"/>
      <c r="Z412" s="1"/>
      <c r="AA412" s="1"/>
    </row>
    <row r="413" spans="2:27" ht="13.5" x14ac:dyDescent="0.25">
      <c r="B413" s="3"/>
      <c r="U413" s="1"/>
      <c r="V413" s="1"/>
      <c r="W413" s="1"/>
      <c r="X413" s="1"/>
      <c r="Y413" s="1"/>
      <c r="Z413" s="1"/>
      <c r="AA413" s="1"/>
    </row>
    <row r="414" spans="2:27" ht="13.5" x14ac:dyDescent="0.25">
      <c r="B414" s="3"/>
      <c r="U414" s="1"/>
      <c r="V414" s="1"/>
      <c r="W414" s="1"/>
      <c r="X414" s="1"/>
      <c r="Y414" s="1"/>
      <c r="Z414" s="1"/>
      <c r="AA414" s="1"/>
    </row>
    <row r="415" spans="2:27" ht="13.5" x14ac:dyDescent="0.25">
      <c r="B415" s="3"/>
      <c r="U415" s="1"/>
      <c r="V415" s="1"/>
      <c r="W415" s="1"/>
      <c r="X415" s="1"/>
      <c r="Y415" s="1"/>
      <c r="Z415" s="1"/>
      <c r="AA415" s="1"/>
    </row>
    <row r="416" spans="2:27" ht="13.5" x14ac:dyDescent="0.25">
      <c r="B416" s="3"/>
      <c r="U416" s="1"/>
      <c r="V416" s="1"/>
      <c r="W416" s="1"/>
      <c r="X416" s="1"/>
      <c r="Y416" s="1"/>
      <c r="Z416" s="1"/>
      <c r="AA416" s="1"/>
    </row>
    <row r="417" spans="2:27" ht="13.5" x14ac:dyDescent="0.25">
      <c r="B417" s="3"/>
      <c r="U417" s="1"/>
      <c r="V417" s="1"/>
      <c r="W417" s="1"/>
      <c r="X417" s="1"/>
      <c r="Y417" s="1"/>
      <c r="Z417" s="1"/>
      <c r="AA417" s="1"/>
    </row>
    <row r="418" spans="2:27" ht="13.5" x14ac:dyDescent="0.25">
      <c r="B418" s="3"/>
      <c r="U418" s="1"/>
      <c r="V418" s="1"/>
      <c r="W418" s="1"/>
      <c r="X418" s="1"/>
      <c r="Y418" s="1"/>
      <c r="Z418" s="1"/>
      <c r="AA418" s="1"/>
    </row>
    <row r="419" spans="2:27" ht="13.5" x14ac:dyDescent="0.25">
      <c r="B419" s="3"/>
      <c r="U419" s="1"/>
      <c r="V419" s="1"/>
      <c r="W419" s="1"/>
      <c r="X419" s="1"/>
      <c r="Y419" s="1"/>
      <c r="Z419" s="1"/>
      <c r="AA419" s="1"/>
    </row>
    <row r="420" spans="2:27" ht="13.5" x14ac:dyDescent="0.25">
      <c r="B420" s="3"/>
      <c r="U420" s="1"/>
      <c r="V420" s="1"/>
      <c r="W420" s="1"/>
      <c r="X420" s="1"/>
      <c r="Y420" s="1"/>
      <c r="Z420" s="1"/>
      <c r="AA420" s="1"/>
    </row>
    <row r="421" spans="2:27" ht="13.5" x14ac:dyDescent="0.25">
      <c r="B421" s="3"/>
      <c r="U421" s="1"/>
      <c r="V421" s="1"/>
      <c r="W421" s="1"/>
      <c r="X421" s="1"/>
      <c r="Y421" s="1"/>
      <c r="Z421" s="1"/>
      <c r="AA421" s="1"/>
    </row>
    <row r="422" spans="2:27" ht="13.5" x14ac:dyDescent="0.25">
      <c r="B422" s="3"/>
      <c r="U422" s="1"/>
      <c r="V422" s="1"/>
      <c r="W422" s="1"/>
      <c r="X422" s="1"/>
      <c r="Y422" s="1"/>
      <c r="Z422" s="1"/>
      <c r="AA422" s="1"/>
    </row>
    <row r="423" spans="2:27" ht="13.5" x14ac:dyDescent="0.25">
      <c r="B423" s="3"/>
      <c r="U423" s="1"/>
      <c r="V423" s="1"/>
      <c r="W423" s="1"/>
      <c r="X423" s="1"/>
      <c r="Y423" s="1"/>
      <c r="Z423" s="1"/>
      <c r="AA423" s="1"/>
    </row>
    <row r="424" spans="2:27" ht="13.5" x14ac:dyDescent="0.25">
      <c r="B424" s="3"/>
      <c r="U424" s="1"/>
      <c r="V424" s="1"/>
      <c r="W424" s="1"/>
      <c r="X424" s="1"/>
      <c r="Y424" s="1"/>
      <c r="Z424" s="1"/>
      <c r="AA424" s="1"/>
    </row>
    <row r="425" spans="2:27" ht="13.5" x14ac:dyDescent="0.25">
      <c r="B425" s="3"/>
      <c r="U425" s="1"/>
      <c r="V425" s="1"/>
      <c r="W425" s="1"/>
      <c r="X425" s="1"/>
      <c r="Y425" s="1"/>
      <c r="Z425" s="1"/>
      <c r="AA425" s="1"/>
    </row>
    <row r="426" spans="2:27" ht="13.5" x14ac:dyDescent="0.25">
      <c r="B426" s="3"/>
      <c r="U426" s="1"/>
      <c r="V426" s="1"/>
      <c r="W426" s="1"/>
      <c r="X426" s="1"/>
      <c r="Y426" s="1"/>
      <c r="Z426" s="1"/>
      <c r="AA426" s="1"/>
    </row>
    <row r="427" spans="2:27" ht="13.5" x14ac:dyDescent="0.25">
      <c r="B427" s="3"/>
      <c r="U427" s="1"/>
      <c r="V427" s="1"/>
      <c r="W427" s="1"/>
      <c r="X427" s="1"/>
      <c r="Y427" s="1"/>
      <c r="Z427" s="1"/>
      <c r="AA427" s="1"/>
    </row>
    <row r="428" spans="2:27" ht="13.5" x14ac:dyDescent="0.25">
      <c r="B428" s="3"/>
      <c r="U428" s="1"/>
      <c r="V428" s="1"/>
      <c r="W428" s="1"/>
      <c r="X428" s="1"/>
      <c r="Y428" s="1"/>
      <c r="Z428" s="1"/>
      <c r="AA428" s="1"/>
    </row>
    <row r="429" spans="2:27" ht="13.5" x14ac:dyDescent="0.25">
      <c r="B429" s="3"/>
      <c r="U429" s="1"/>
      <c r="V429" s="1"/>
      <c r="W429" s="1"/>
      <c r="X429" s="1"/>
      <c r="Y429" s="1"/>
      <c r="Z429" s="1"/>
      <c r="AA429" s="1"/>
    </row>
    <row r="430" spans="2:27" ht="13.5" x14ac:dyDescent="0.25">
      <c r="B430" s="3"/>
      <c r="U430" s="1"/>
      <c r="V430" s="1"/>
      <c r="W430" s="1"/>
      <c r="X430" s="1"/>
      <c r="Y430" s="1"/>
      <c r="Z430" s="1"/>
      <c r="AA430" s="1"/>
    </row>
    <row r="431" spans="2:27" ht="13.5" x14ac:dyDescent="0.25">
      <c r="B431" s="3"/>
      <c r="U431" s="1"/>
      <c r="V431" s="1"/>
      <c r="W431" s="1"/>
      <c r="X431" s="1"/>
      <c r="Y431" s="1"/>
      <c r="Z431" s="1"/>
      <c r="AA431" s="1"/>
    </row>
    <row r="432" spans="2:27" ht="13.5" x14ac:dyDescent="0.25">
      <c r="B432" s="3"/>
      <c r="U432" s="1"/>
      <c r="V432" s="1"/>
      <c r="W432" s="1"/>
      <c r="X432" s="1"/>
      <c r="Y432" s="1"/>
      <c r="Z432" s="1"/>
      <c r="AA432" s="1"/>
    </row>
    <row r="433" spans="2:27" ht="13.5" x14ac:dyDescent="0.25">
      <c r="B433" s="3"/>
      <c r="U433" s="1"/>
      <c r="V433" s="1"/>
      <c r="W433" s="1"/>
      <c r="X433" s="1"/>
      <c r="Y433" s="1"/>
      <c r="Z433" s="1"/>
      <c r="AA433" s="1"/>
    </row>
    <row r="434" spans="2:27" ht="13.5" x14ac:dyDescent="0.25">
      <c r="B434" s="3"/>
      <c r="U434" s="1"/>
      <c r="V434" s="1"/>
      <c r="W434" s="1"/>
      <c r="X434" s="1"/>
      <c r="Y434" s="1"/>
      <c r="Z434" s="1"/>
      <c r="AA434" s="1"/>
    </row>
    <row r="435" spans="2:27" ht="13.5" x14ac:dyDescent="0.25">
      <c r="B435" s="3"/>
      <c r="U435" s="1"/>
      <c r="V435" s="1"/>
      <c r="W435" s="1"/>
      <c r="X435" s="1"/>
      <c r="Y435" s="1"/>
      <c r="Z435" s="1"/>
      <c r="AA435" s="1"/>
    </row>
    <row r="436" spans="2:27" ht="13.5" x14ac:dyDescent="0.25">
      <c r="B436" s="3"/>
      <c r="U436" s="1"/>
      <c r="V436" s="1"/>
      <c r="W436" s="1"/>
      <c r="X436" s="1"/>
      <c r="Y436" s="1"/>
      <c r="Z436" s="1"/>
      <c r="AA436" s="1"/>
    </row>
    <row r="437" spans="2:27" ht="13.5" x14ac:dyDescent="0.25">
      <c r="B437" s="3"/>
      <c r="U437" s="1"/>
      <c r="V437" s="1"/>
      <c r="W437" s="1"/>
      <c r="X437" s="1"/>
      <c r="Y437" s="1"/>
      <c r="Z437" s="1"/>
      <c r="AA437" s="1"/>
    </row>
    <row r="438" spans="2:27" ht="13.5" x14ac:dyDescent="0.25">
      <c r="B438" s="3"/>
      <c r="U438" s="1"/>
      <c r="V438" s="1"/>
      <c r="W438" s="1"/>
      <c r="X438" s="1"/>
      <c r="Y438" s="1"/>
      <c r="Z438" s="1"/>
      <c r="AA438" s="1"/>
    </row>
    <row r="439" spans="2:27" ht="13.5" x14ac:dyDescent="0.25">
      <c r="B439" s="3"/>
      <c r="U439" s="1"/>
      <c r="V439" s="1"/>
      <c r="W439" s="1"/>
      <c r="X439" s="1"/>
      <c r="Y439" s="1"/>
      <c r="Z439" s="1"/>
      <c r="AA439" s="1"/>
    </row>
    <row r="440" spans="2:27" ht="13.5" x14ac:dyDescent="0.25">
      <c r="B440" s="3"/>
      <c r="U440" s="1"/>
      <c r="V440" s="1"/>
      <c r="W440" s="1"/>
      <c r="X440" s="1"/>
      <c r="Y440" s="1"/>
      <c r="Z440" s="1"/>
      <c r="AA440" s="1"/>
    </row>
    <row r="441" spans="2:27" ht="13.5" x14ac:dyDescent="0.25">
      <c r="B441" s="3"/>
      <c r="U441" s="1"/>
      <c r="V441" s="1"/>
      <c r="W441" s="1"/>
      <c r="X441" s="1"/>
      <c r="Y441" s="1"/>
      <c r="Z441" s="1"/>
      <c r="AA441" s="1"/>
    </row>
    <row r="442" spans="2:27" ht="13.5" x14ac:dyDescent="0.25">
      <c r="B442" s="3"/>
      <c r="U442" s="1"/>
      <c r="V442" s="1"/>
      <c r="W442" s="1"/>
      <c r="X442" s="1"/>
      <c r="Y442" s="1"/>
      <c r="Z442" s="1"/>
      <c r="AA442" s="1"/>
    </row>
    <row r="443" spans="2:27" ht="13.5" x14ac:dyDescent="0.25">
      <c r="B443" s="3"/>
      <c r="U443" s="1"/>
      <c r="V443" s="1"/>
      <c r="W443" s="1"/>
      <c r="X443" s="1"/>
      <c r="Y443" s="1"/>
      <c r="Z443" s="1"/>
      <c r="AA443" s="1"/>
    </row>
    <row r="444" spans="2:27" ht="13.5" x14ac:dyDescent="0.25">
      <c r="B444" s="3"/>
      <c r="U444" s="1"/>
      <c r="V444" s="1"/>
      <c r="W444" s="1"/>
      <c r="X444" s="1"/>
      <c r="Y444" s="1"/>
      <c r="Z444" s="1"/>
      <c r="AA444" s="1"/>
    </row>
    <row r="445" spans="2:27" ht="13.5" x14ac:dyDescent="0.25">
      <c r="B445" s="3"/>
      <c r="U445" s="1"/>
      <c r="V445" s="1"/>
      <c r="W445" s="1"/>
      <c r="X445" s="1"/>
      <c r="Y445" s="1"/>
      <c r="Z445" s="1"/>
      <c r="AA445" s="1"/>
    </row>
    <row r="446" spans="2:27" ht="13.5" x14ac:dyDescent="0.25">
      <c r="B446" s="3"/>
      <c r="U446" s="1"/>
      <c r="V446" s="1"/>
      <c r="W446" s="1"/>
      <c r="X446" s="1"/>
      <c r="Y446" s="1"/>
      <c r="Z446" s="1"/>
      <c r="AA446" s="1"/>
    </row>
    <row r="447" spans="2:27" ht="13.5" x14ac:dyDescent="0.25">
      <c r="B447" s="3"/>
      <c r="U447" s="1"/>
      <c r="V447" s="1"/>
      <c r="W447" s="1"/>
      <c r="X447" s="1"/>
      <c r="Y447" s="1"/>
      <c r="Z447" s="1"/>
      <c r="AA447" s="1"/>
    </row>
    <row r="448" spans="2:27" ht="13.5" x14ac:dyDescent="0.25">
      <c r="B448" s="3"/>
      <c r="U448" s="1"/>
      <c r="V448" s="1"/>
      <c r="W448" s="1"/>
      <c r="X448" s="1"/>
      <c r="Y448" s="1"/>
      <c r="Z448" s="1"/>
      <c r="AA448" s="1"/>
    </row>
    <row r="449" spans="2:27" ht="13.5" x14ac:dyDescent="0.25">
      <c r="B449" s="3"/>
      <c r="U449" s="1"/>
      <c r="V449" s="1"/>
      <c r="W449" s="1"/>
      <c r="X449" s="1"/>
      <c r="Y449" s="1"/>
      <c r="Z449" s="1"/>
      <c r="AA449" s="1"/>
    </row>
    <row r="450" spans="2:27" ht="13.5" x14ac:dyDescent="0.25">
      <c r="B450" s="3"/>
      <c r="U450" s="1"/>
      <c r="V450" s="1"/>
      <c r="W450" s="1"/>
      <c r="X450" s="1"/>
      <c r="Y450" s="1"/>
      <c r="Z450" s="1"/>
      <c r="AA450" s="1"/>
    </row>
    <row r="451" spans="2:27" ht="13.5" x14ac:dyDescent="0.25">
      <c r="B451" s="3"/>
      <c r="U451" s="1"/>
      <c r="V451" s="1"/>
      <c r="W451" s="1"/>
      <c r="X451" s="1"/>
      <c r="Y451" s="1"/>
      <c r="Z451" s="1"/>
      <c r="AA451" s="1"/>
    </row>
    <row r="452" spans="2:27" ht="13.5" x14ac:dyDescent="0.25">
      <c r="B452" s="3"/>
      <c r="U452" s="1"/>
      <c r="V452" s="1"/>
      <c r="W452" s="1"/>
      <c r="X452" s="1"/>
      <c r="Y452" s="1"/>
      <c r="Z452" s="1"/>
      <c r="AA452" s="1"/>
    </row>
    <row r="453" spans="2:27" ht="13.5" x14ac:dyDescent="0.25">
      <c r="B453" s="3"/>
      <c r="U453" s="1"/>
      <c r="V453" s="1"/>
      <c r="W453" s="1"/>
      <c r="X453" s="1"/>
      <c r="Y453" s="1"/>
      <c r="Z453" s="1"/>
      <c r="AA453" s="1"/>
    </row>
    <row r="454" spans="2:27" ht="13.5" x14ac:dyDescent="0.25">
      <c r="B454" s="3"/>
      <c r="U454" s="1"/>
      <c r="V454" s="1"/>
      <c r="W454" s="1"/>
      <c r="X454" s="1"/>
      <c r="Y454" s="1"/>
      <c r="Z454" s="1"/>
      <c r="AA454" s="1"/>
    </row>
    <row r="455" spans="2:27" ht="13.5" x14ac:dyDescent="0.25">
      <c r="B455" s="3"/>
      <c r="U455" s="1"/>
      <c r="V455" s="1"/>
      <c r="W455" s="1"/>
      <c r="X455" s="1"/>
      <c r="Y455" s="1"/>
      <c r="Z455" s="1"/>
      <c r="AA455" s="1"/>
    </row>
    <row r="456" spans="2:27" ht="13.5" x14ac:dyDescent="0.25">
      <c r="B456" s="3"/>
      <c r="U456" s="1"/>
      <c r="V456" s="1"/>
      <c r="W456" s="1"/>
      <c r="X456" s="1"/>
      <c r="Y456" s="1"/>
      <c r="Z456" s="1"/>
      <c r="AA456" s="1"/>
    </row>
    <row r="457" spans="2:27" ht="13.5" x14ac:dyDescent="0.25">
      <c r="B457" s="3"/>
      <c r="U457" s="1"/>
      <c r="V457" s="1"/>
      <c r="W457" s="1"/>
      <c r="X457" s="1"/>
      <c r="Y457" s="1"/>
      <c r="Z457" s="1"/>
      <c r="AA457" s="1"/>
    </row>
    <row r="458" spans="2:27" ht="13.5" x14ac:dyDescent="0.25">
      <c r="B458" s="3"/>
      <c r="U458" s="1"/>
      <c r="V458" s="1"/>
      <c r="W458" s="1"/>
      <c r="X458" s="1"/>
      <c r="Y458" s="1"/>
      <c r="Z458" s="1"/>
      <c r="AA458" s="1"/>
    </row>
    <row r="459" spans="2:27" ht="13.5" x14ac:dyDescent="0.25">
      <c r="B459" s="3"/>
      <c r="U459" s="1"/>
      <c r="V459" s="1"/>
      <c r="W459" s="1"/>
      <c r="X459" s="1"/>
      <c r="Y459" s="1"/>
      <c r="Z459" s="1"/>
      <c r="AA459" s="1"/>
    </row>
    <row r="460" spans="2:27" ht="13.5" x14ac:dyDescent="0.25">
      <c r="B460" s="3"/>
      <c r="U460" s="1"/>
      <c r="V460" s="1"/>
      <c r="W460" s="1"/>
      <c r="X460" s="1"/>
      <c r="Y460" s="1"/>
      <c r="Z460" s="1"/>
      <c r="AA460" s="1"/>
    </row>
    <row r="461" spans="2:27" ht="13.5" x14ac:dyDescent="0.25">
      <c r="B461" s="3"/>
      <c r="U461" s="1"/>
      <c r="V461" s="1"/>
      <c r="W461" s="1"/>
      <c r="X461" s="1"/>
      <c r="Y461" s="1"/>
      <c r="Z461" s="1"/>
      <c r="AA461" s="1"/>
    </row>
    <row r="462" spans="2:27" ht="13.5" x14ac:dyDescent="0.25">
      <c r="B462" s="3"/>
      <c r="U462" s="1"/>
      <c r="V462" s="1"/>
      <c r="W462" s="1"/>
      <c r="X462" s="1"/>
      <c r="Y462" s="1"/>
      <c r="Z462" s="1"/>
      <c r="AA462" s="1"/>
    </row>
    <row r="463" spans="2:27" ht="13.5" x14ac:dyDescent="0.25">
      <c r="B463" s="3"/>
      <c r="U463" s="1"/>
      <c r="V463" s="1"/>
      <c r="W463" s="1"/>
      <c r="X463" s="1"/>
      <c r="Y463" s="1"/>
      <c r="Z463" s="1"/>
      <c r="AA463" s="1"/>
    </row>
    <row r="464" spans="2:27" ht="13.5" x14ac:dyDescent="0.25">
      <c r="B464" s="3"/>
      <c r="U464" s="1"/>
      <c r="V464" s="1"/>
      <c r="W464" s="1"/>
      <c r="X464" s="1"/>
      <c r="Y464" s="1"/>
      <c r="Z464" s="1"/>
      <c r="AA464" s="1"/>
    </row>
    <row r="465" spans="2:27" ht="13.5" x14ac:dyDescent="0.25">
      <c r="B465" s="3"/>
      <c r="U465" s="1"/>
      <c r="V465" s="1"/>
      <c r="W465" s="1"/>
      <c r="X465" s="1"/>
      <c r="Y465" s="1"/>
      <c r="Z465" s="1"/>
      <c r="AA465" s="1"/>
    </row>
    <row r="466" spans="2:27" ht="13.5" x14ac:dyDescent="0.25">
      <c r="B466" s="3"/>
      <c r="U466" s="1"/>
      <c r="V466" s="1"/>
      <c r="W466" s="1"/>
      <c r="X466" s="1"/>
      <c r="Y466" s="1"/>
      <c r="Z466" s="1"/>
      <c r="AA466" s="1"/>
    </row>
    <row r="467" spans="2:27" ht="13.5" x14ac:dyDescent="0.25">
      <c r="B467" s="3"/>
      <c r="U467" s="1"/>
      <c r="V467" s="1"/>
      <c r="W467" s="1"/>
      <c r="X467" s="1"/>
      <c r="Y467" s="1"/>
      <c r="Z467" s="1"/>
      <c r="AA467" s="1"/>
    </row>
    <row r="468" spans="2:27" ht="13.5" x14ac:dyDescent="0.25">
      <c r="B468" s="3"/>
      <c r="U468" s="1"/>
      <c r="V468" s="1"/>
      <c r="W468" s="1"/>
      <c r="X468" s="1"/>
      <c r="Y468" s="1"/>
      <c r="Z468" s="1"/>
      <c r="AA468" s="1"/>
    </row>
    <row r="469" spans="2:27" ht="13.5" x14ac:dyDescent="0.25">
      <c r="B469" s="3"/>
      <c r="U469" s="1"/>
      <c r="V469" s="1"/>
      <c r="W469" s="1"/>
      <c r="X469" s="1"/>
      <c r="Y469" s="1"/>
      <c r="Z469" s="1"/>
      <c r="AA469" s="1"/>
    </row>
    <row r="470" spans="2:27" ht="13.5" x14ac:dyDescent="0.25">
      <c r="B470" s="3"/>
      <c r="U470" s="1"/>
      <c r="V470" s="1"/>
      <c r="W470" s="1"/>
      <c r="X470" s="1"/>
      <c r="Y470" s="1"/>
      <c r="Z470" s="1"/>
      <c r="AA470" s="1"/>
    </row>
    <row r="471" spans="2:27" ht="13.5" x14ac:dyDescent="0.25">
      <c r="B471" s="3"/>
      <c r="U471" s="1"/>
      <c r="V471" s="1"/>
      <c r="W471" s="1"/>
      <c r="X471" s="1"/>
      <c r="Y471" s="1"/>
      <c r="Z471" s="1"/>
      <c r="AA471" s="1"/>
    </row>
    <row r="472" spans="2:27" ht="13.5" x14ac:dyDescent="0.25">
      <c r="B472" s="3"/>
      <c r="U472" s="1"/>
      <c r="V472" s="1"/>
      <c r="W472" s="1"/>
      <c r="X472" s="1"/>
      <c r="Y472" s="1"/>
      <c r="Z472" s="1"/>
      <c r="AA472" s="1"/>
    </row>
    <row r="473" spans="2:27" ht="13.5" x14ac:dyDescent="0.25">
      <c r="B473" s="3"/>
      <c r="U473" s="1"/>
      <c r="V473" s="1"/>
      <c r="W473" s="1"/>
      <c r="X473" s="1"/>
      <c r="Y473" s="1"/>
      <c r="Z473" s="1"/>
      <c r="AA473" s="1"/>
    </row>
    <row r="474" spans="2:27" ht="13.5" x14ac:dyDescent="0.25">
      <c r="B474" s="3"/>
      <c r="U474" s="1"/>
      <c r="V474" s="1"/>
      <c r="W474" s="1"/>
      <c r="X474" s="1"/>
      <c r="Y474" s="1"/>
      <c r="Z474" s="1"/>
      <c r="AA474" s="1"/>
    </row>
    <row r="475" spans="2:27" ht="13.5" x14ac:dyDescent="0.25">
      <c r="B475" s="3"/>
      <c r="U475" s="1"/>
      <c r="V475" s="1"/>
      <c r="W475" s="1"/>
      <c r="X475" s="1"/>
      <c r="Y475" s="1"/>
      <c r="Z475" s="1"/>
      <c r="AA475" s="1"/>
    </row>
    <row r="476" spans="2:27" ht="13.5" x14ac:dyDescent="0.25">
      <c r="B476" s="3"/>
      <c r="U476" s="1"/>
      <c r="V476" s="1"/>
      <c r="W476" s="1"/>
      <c r="X476" s="1"/>
      <c r="Y476" s="1"/>
      <c r="Z476" s="1"/>
      <c r="AA476" s="1"/>
    </row>
    <row r="477" spans="2:27" ht="13.5" x14ac:dyDescent="0.25">
      <c r="B477" s="3"/>
      <c r="U477" s="1"/>
      <c r="V477" s="1"/>
      <c r="W477" s="1"/>
      <c r="X477" s="1"/>
      <c r="Y477" s="1"/>
      <c r="Z477" s="1"/>
      <c r="AA477" s="1"/>
    </row>
    <row r="478" spans="2:27" ht="13.5" x14ac:dyDescent="0.25">
      <c r="B478" s="3"/>
      <c r="U478" s="1"/>
      <c r="V478" s="1"/>
      <c r="W478" s="1"/>
      <c r="X478" s="1"/>
      <c r="Y478" s="1"/>
      <c r="Z478" s="1"/>
      <c r="AA478" s="1"/>
    </row>
    <row r="479" spans="2:27" ht="13.5" x14ac:dyDescent="0.25">
      <c r="B479" s="3"/>
      <c r="U479" s="1"/>
      <c r="V479" s="1"/>
      <c r="W479" s="1"/>
      <c r="X479" s="1"/>
      <c r="Y479" s="1"/>
      <c r="Z479" s="1"/>
      <c r="AA479" s="1"/>
    </row>
    <row r="480" spans="2:27" ht="13.5" x14ac:dyDescent="0.25">
      <c r="B480" s="3"/>
      <c r="U480" s="1"/>
      <c r="V480" s="1"/>
      <c r="W480" s="1"/>
      <c r="X480" s="1"/>
      <c r="Y480" s="1"/>
      <c r="Z480" s="1"/>
      <c r="AA480" s="1"/>
    </row>
    <row r="481" spans="2:27" ht="13.5" x14ac:dyDescent="0.25">
      <c r="B481" s="3"/>
      <c r="U481" s="1"/>
      <c r="V481" s="1"/>
      <c r="W481" s="1"/>
      <c r="X481" s="1"/>
      <c r="Y481" s="1"/>
      <c r="Z481" s="1"/>
      <c r="AA481" s="1"/>
    </row>
    <row r="482" spans="2:27" ht="13.5" x14ac:dyDescent="0.25">
      <c r="B482" s="3"/>
      <c r="U482" s="1"/>
      <c r="V482" s="1"/>
      <c r="W482" s="1"/>
      <c r="X482" s="1"/>
      <c r="Y482" s="1"/>
      <c r="Z482" s="1"/>
      <c r="AA482" s="1"/>
    </row>
    <row r="483" spans="2:27" ht="13.5" x14ac:dyDescent="0.25">
      <c r="B483" s="3"/>
      <c r="U483" s="1"/>
      <c r="V483" s="1"/>
      <c r="W483" s="1"/>
      <c r="X483" s="1"/>
      <c r="Y483" s="1"/>
      <c r="Z483" s="1"/>
      <c r="AA483" s="1"/>
    </row>
    <row r="484" spans="2:27" ht="13.5" x14ac:dyDescent="0.25">
      <c r="B484" s="3"/>
      <c r="U484" s="1"/>
      <c r="V484" s="1"/>
      <c r="W484" s="1"/>
      <c r="X484" s="1"/>
      <c r="Y484" s="1"/>
      <c r="Z484" s="1"/>
      <c r="AA484" s="1"/>
    </row>
    <row r="485" spans="2:27" ht="13.5" x14ac:dyDescent="0.25">
      <c r="B485" s="3"/>
      <c r="U485" s="1"/>
      <c r="V485" s="1"/>
      <c r="W485" s="1"/>
      <c r="X485" s="1"/>
      <c r="Y485" s="1"/>
      <c r="Z485" s="1"/>
      <c r="AA485" s="1"/>
    </row>
    <row r="486" spans="2:27" ht="13.5" x14ac:dyDescent="0.25">
      <c r="B486" s="3"/>
      <c r="U486" s="1"/>
      <c r="V486" s="1"/>
      <c r="W486" s="1"/>
      <c r="X486" s="1"/>
      <c r="Y486" s="1"/>
      <c r="Z486" s="1"/>
      <c r="AA486" s="1"/>
    </row>
    <row r="487" spans="2:27" ht="13.5" x14ac:dyDescent="0.25">
      <c r="B487" s="3"/>
      <c r="U487" s="1"/>
      <c r="V487" s="1"/>
      <c r="W487" s="1"/>
      <c r="X487" s="1"/>
      <c r="Y487" s="1"/>
      <c r="Z487" s="1"/>
      <c r="AA487" s="1"/>
    </row>
    <row r="488" spans="2:27" ht="13.5" x14ac:dyDescent="0.25">
      <c r="B488" s="3"/>
      <c r="U488" s="1"/>
      <c r="V488" s="1"/>
      <c r="W488" s="1"/>
      <c r="X488" s="1"/>
      <c r="Y488" s="1"/>
      <c r="Z488" s="1"/>
      <c r="AA488" s="1"/>
    </row>
    <row r="489" spans="2:27" ht="13.5" x14ac:dyDescent="0.25">
      <c r="B489" s="3"/>
      <c r="U489" s="1"/>
      <c r="V489" s="1"/>
      <c r="W489" s="1"/>
      <c r="X489" s="1"/>
      <c r="Y489" s="1"/>
      <c r="Z489" s="1"/>
      <c r="AA489" s="1"/>
    </row>
    <row r="490" spans="2:27" ht="13.5" x14ac:dyDescent="0.25">
      <c r="B490" s="3"/>
      <c r="U490" s="1"/>
      <c r="V490" s="1"/>
      <c r="W490" s="1"/>
      <c r="X490" s="1"/>
      <c r="Y490" s="1"/>
      <c r="Z490" s="1"/>
      <c r="AA490" s="1"/>
    </row>
    <row r="491" spans="2:27" ht="13.5" x14ac:dyDescent="0.25">
      <c r="B491" s="3"/>
      <c r="U491" s="1"/>
      <c r="V491" s="1"/>
      <c r="W491" s="1"/>
      <c r="X491" s="1"/>
      <c r="Y491" s="1"/>
      <c r="Z491" s="1"/>
      <c r="AA491" s="1"/>
    </row>
    <row r="492" spans="2:27" ht="13.5" x14ac:dyDescent="0.25">
      <c r="B492" s="3"/>
      <c r="U492" s="1"/>
      <c r="V492" s="1"/>
      <c r="W492" s="1"/>
      <c r="X492" s="1"/>
      <c r="Y492" s="1"/>
      <c r="Z492" s="1"/>
      <c r="AA492" s="1"/>
    </row>
    <row r="493" spans="2:27" ht="13.5" x14ac:dyDescent="0.25">
      <c r="B493" s="3"/>
      <c r="U493" s="1"/>
      <c r="V493" s="1"/>
      <c r="W493" s="1"/>
      <c r="X493" s="1"/>
      <c r="Y493" s="1"/>
      <c r="Z493" s="1"/>
      <c r="AA493" s="1"/>
    </row>
    <row r="494" spans="2:27" ht="13.5" x14ac:dyDescent="0.25">
      <c r="B494" s="3"/>
      <c r="U494" s="1"/>
      <c r="V494" s="1"/>
      <c r="W494" s="1"/>
      <c r="X494" s="1"/>
      <c r="Y494" s="1"/>
      <c r="Z494" s="1"/>
      <c r="AA494" s="1"/>
    </row>
    <row r="495" spans="2:27" ht="13.5" x14ac:dyDescent="0.25">
      <c r="B495" s="3"/>
      <c r="U495" s="1"/>
      <c r="V495" s="1"/>
      <c r="W495" s="1"/>
      <c r="X495" s="1"/>
      <c r="Y495" s="1"/>
      <c r="Z495" s="1"/>
      <c r="AA495" s="1"/>
    </row>
    <row r="496" spans="2:27" ht="13.5" x14ac:dyDescent="0.25">
      <c r="B496" s="3"/>
      <c r="U496" s="1"/>
      <c r="V496" s="1"/>
      <c r="W496" s="1"/>
      <c r="X496" s="1"/>
      <c r="Y496" s="1"/>
      <c r="Z496" s="1"/>
      <c r="AA496" s="1"/>
    </row>
    <row r="497" spans="2:27" ht="13.5" x14ac:dyDescent="0.25">
      <c r="B497" s="3"/>
      <c r="U497" s="1"/>
      <c r="V497" s="1"/>
      <c r="W497" s="1"/>
      <c r="X497" s="1"/>
      <c r="Y497" s="1"/>
      <c r="Z497" s="1"/>
      <c r="AA497" s="1"/>
    </row>
    <row r="498" spans="2:27" ht="13.5" x14ac:dyDescent="0.25">
      <c r="B498" s="3"/>
      <c r="U498" s="1"/>
      <c r="V498" s="1"/>
      <c r="W498" s="1"/>
      <c r="X498" s="1"/>
      <c r="Y498" s="1"/>
      <c r="Z498" s="1"/>
      <c r="AA498" s="1"/>
    </row>
    <row r="499" spans="2:27" ht="13.5" x14ac:dyDescent="0.25">
      <c r="B499" s="3"/>
      <c r="U499" s="1"/>
      <c r="V499" s="1"/>
      <c r="W499" s="1"/>
      <c r="X499" s="1"/>
      <c r="Y499" s="1"/>
      <c r="Z499" s="1"/>
      <c r="AA499" s="1"/>
    </row>
    <row r="500" spans="2:27" ht="13.5" x14ac:dyDescent="0.25">
      <c r="B500" s="3"/>
      <c r="U500" s="1"/>
      <c r="V500" s="1"/>
      <c r="W500" s="1"/>
      <c r="X500" s="1"/>
      <c r="Y500" s="1"/>
      <c r="Z500" s="1"/>
      <c r="AA500" s="1"/>
    </row>
    <row r="501" spans="2:27" ht="13.5" x14ac:dyDescent="0.25">
      <c r="B501" s="3"/>
      <c r="U501" s="1"/>
      <c r="V501" s="1"/>
      <c r="W501" s="1"/>
      <c r="X501" s="1"/>
      <c r="Y501" s="1"/>
      <c r="Z501" s="1"/>
      <c r="AA501" s="1"/>
    </row>
    <row r="502" spans="2:27" ht="13.5" x14ac:dyDescent="0.25">
      <c r="B502" s="3"/>
      <c r="U502" s="1"/>
      <c r="V502" s="1"/>
      <c r="W502" s="1"/>
      <c r="X502" s="1"/>
      <c r="Y502" s="1"/>
      <c r="Z502" s="1"/>
      <c r="AA502" s="1"/>
    </row>
    <row r="503" spans="2:27" ht="13.5" x14ac:dyDescent="0.25">
      <c r="B503" s="3"/>
      <c r="U503" s="1"/>
      <c r="V503" s="1"/>
      <c r="W503" s="1"/>
      <c r="X503" s="1"/>
      <c r="Y503" s="1"/>
      <c r="Z503" s="1"/>
      <c r="AA503" s="1"/>
    </row>
    <row r="504" spans="2:27" ht="13.5" x14ac:dyDescent="0.25">
      <c r="B504" s="3"/>
      <c r="U504" s="1"/>
      <c r="V504" s="1"/>
      <c r="W504" s="1"/>
      <c r="X504" s="1"/>
      <c r="Y504" s="1"/>
      <c r="Z504" s="1"/>
      <c r="AA504" s="1"/>
    </row>
    <row r="505" spans="2:27" ht="13.5" x14ac:dyDescent="0.25">
      <c r="B505" s="3"/>
      <c r="U505" s="1"/>
      <c r="V505" s="1"/>
      <c r="W505" s="1"/>
      <c r="X505" s="1"/>
      <c r="Y505" s="1"/>
      <c r="Z505" s="1"/>
      <c r="AA505" s="1"/>
    </row>
    <row r="506" spans="2:27" ht="13.5" x14ac:dyDescent="0.25">
      <c r="B506" s="3"/>
      <c r="U506" s="1"/>
      <c r="V506" s="1"/>
      <c r="W506" s="1"/>
      <c r="X506" s="1"/>
      <c r="Y506" s="1"/>
      <c r="Z506" s="1"/>
      <c r="AA506" s="1"/>
    </row>
    <row r="507" spans="2:27" ht="13.5" x14ac:dyDescent="0.25">
      <c r="B507" s="3"/>
      <c r="U507" s="1"/>
      <c r="V507" s="1"/>
      <c r="W507" s="1"/>
      <c r="X507" s="1"/>
      <c r="Y507" s="1"/>
      <c r="Z507" s="1"/>
      <c r="AA507" s="1"/>
    </row>
    <row r="508" spans="2:27" ht="13.5" x14ac:dyDescent="0.25">
      <c r="B508" s="3"/>
      <c r="U508" s="1"/>
      <c r="V508" s="1"/>
      <c r="W508" s="1"/>
      <c r="X508" s="1"/>
      <c r="Y508" s="1"/>
      <c r="Z508" s="1"/>
      <c r="AA508" s="1"/>
    </row>
    <row r="509" spans="2:27" ht="13.5" x14ac:dyDescent="0.25">
      <c r="B509" s="3"/>
      <c r="U509" s="1"/>
      <c r="V509" s="1"/>
      <c r="W509" s="1"/>
      <c r="X509" s="1"/>
      <c r="Y509" s="1"/>
      <c r="Z509" s="1"/>
      <c r="AA509" s="1"/>
    </row>
    <row r="510" spans="2:27" ht="13.5" x14ac:dyDescent="0.25">
      <c r="B510" s="3"/>
      <c r="U510" s="1"/>
      <c r="V510" s="1"/>
      <c r="W510" s="1"/>
      <c r="X510" s="1"/>
      <c r="Y510" s="1"/>
      <c r="Z510" s="1"/>
      <c r="AA510" s="1"/>
    </row>
    <row r="511" spans="2:27" ht="13.5" x14ac:dyDescent="0.25">
      <c r="B511" s="3"/>
      <c r="U511" s="1"/>
      <c r="V511" s="1"/>
      <c r="W511" s="1"/>
      <c r="X511" s="1"/>
      <c r="Y511" s="1"/>
      <c r="Z511" s="1"/>
      <c r="AA511" s="1"/>
    </row>
    <row r="512" spans="2:27" ht="13.5" x14ac:dyDescent="0.25">
      <c r="B512" s="3"/>
      <c r="U512" s="1"/>
      <c r="V512" s="1"/>
      <c r="W512" s="1"/>
      <c r="X512" s="1"/>
      <c r="Y512" s="1"/>
      <c r="Z512" s="1"/>
      <c r="AA512" s="1"/>
    </row>
    <row r="513" spans="2:27" ht="13.5" x14ac:dyDescent="0.25">
      <c r="B513" s="3"/>
      <c r="U513" s="1"/>
      <c r="V513" s="1"/>
      <c r="W513" s="1"/>
      <c r="X513" s="1"/>
      <c r="Y513" s="1"/>
      <c r="Z513" s="1"/>
      <c r="AA513" s="1"/>
    </row>
    <row r="514" spans="2:27" ht="13.5" x14ac:dyDescent="0.25">
      <c r="B514" s="3"/>
      <c r="U514" s="1"/>
      <c r="V514" s="1"/>
      <c r="W514" s="1"/>
      <c r="X514" s="1"/>
      <c r="Y514" s="1"/>
      <c r="Z514" s="1"/>
      <c r="AA514" s="1"/>
    </row>
    <row r="515" spans="2:27" ht="13.5" x14ac:dyDescent="0.25">
      <c r="B515" s="3"/>
      <c r="U515" s="1"/>
      <c r="V515" s="1"/>
      <c r="W515" s="1"/>
      <c r="X515" s="1"/>
      <c r="Y515" s="1"/>
      <c r="Z515" s="1"/>
      <c r="AA515" s="1"/>
    </row>
    <row r="516" spans="2:27" ht="13.5" x14ac:dyDescent="0.25">
      <c r="B516" s="3"/>
      <c r="U516" s="1"/>
      <c r="V516" s="1"/>
      <c r="W516" s="1"/>
      <c r="X516" s="1"/>
      <c r="Y516" s="1"/>
      <c r="Z516" s="1"/>
      <c r="AA516" s="1"/>
    </row>
    <row r="517" spans="2:27" ht="13.5" x14ac:dyDescent="0.25">
      <c r="B517" s="3"/>
      <c r="U517" s="1"/>
      <c r="V517" s="1"/>
      <c r="W517" s="1"/>
      <c r="X517" s="1"/>
      <c r="Y517" s="1"/>
      <c r="Z517" s="1"/>
      <c r="AA517" s="1"/>
    </row>
    <row r="518" spans="2:27" ht="13.5" x14ac:dyDescent="0.25">
      <c r="B518" s="3"/>
      <c r="U518" s="1"/>
      <c r="V518" s="1"/>
      <c r="W518" s="1"/>
      <c r="X518" s="1"/>
      <c r="Y518" s="1"/>
      <c r="Z518" s="1"/>
      <c r="AA518" s="1"/>
    </row>
    <row r="519" spans="2:27" ht="13.5" x14ac:dyDescent="0.25">
      <c r="B519" s="3"/>
      <c r="U519" s="1"/>
      <c r="V519" s="1"/>
      <c r="W519" s="1"/>
      <c r="X519" s="1"/>
      <c r="Y519" s="1"/>
      <c r="Z519" s="1"/>
      <c r="AA519" s="1"/>
    </row>
    <row r="520" spans="2:27" ht="13.5" x14ac:dyDescent="0.25">
      <c r="B520" s="3"/>
      <c r="U520" s="1"/>
      <c r="V520" s="1"/>
      <c r="W520" s="1"/>
      <c r="X520" s="1"/>
      <c r="Y520" s="1"/>
      <c r="Z520" s="1"/>
      <c r="AA520" s="1"/>
    </row>
    <row r="521" spans="2:27" ht="13.5" x14ac:dyDescent="0.25">
      <c r="B521" s="3"/>
      <c r="U521" s="1"/>
      <c r="V521" s="1"/>
      <c r="W521" s="1"/>
      <c r="X521" s="1"/>
      <c r="Y521" s="1"/>
      <c r="Z521" s="1"/>
      <c r="AA521" s="1"/>
    </row>
    <row r="522" spans="2:27" ht="13.5" x14ac:dyDescent="0.25">
      <c r="B522" s="3"/>
      <c r="U522" s="1"/>
      <c r="V522" s="1"/>
      <c r="W522" s="1"/>
      <c r="X522" s="1"/>
      <c r="Y522" s="1"/>
      <c r="Z522" s="1"/>
      <c r="AA522" s="1"/>
    </row>
    <row r="523" spans="2:27" ht="13.5" x14ac:dyDescent="0.25">
      <c r="B523" s="3"/>
      <c r="U523" s="1"/>
      <c r="V523" s="1"/>
      <c r="W523" s="1"/>
      <c r="X523" s="1"/>
      <c r="Y523" s="1"/>
      <c r="Z523" s="1"/>
      <c r="AA523" s="1"/>
    </row>
    <row r="524" spans="2:27" ht="13.5" x14ac:dyDescent="0.25">
      <c r="B524" s="3"/>
      <c r="U524" s="1"/>
      <c r="V524" s="1"/>
      <c r="W524" s="1"/>
      <c r="X524" s="1"/>
      <c r="Y524" s="1"/>
      <c r="Z524" s="1"/>
      <c r="AA524" s="1"/>
    </row>
    <row r="525" spans="2:27" ht="13.5" x14ac:dyDescent="0.25">
      <c r="B525" s="3"/>
      <c r="U525" s="1"/>
      <c r="V525" s="1"/>
      <c r="W525" s="1"/>
      <c r="X525" s="1"/>
      <c r="Y525" s="1"/>
      <c r="Z525" s="1"/>
      <c r="AA525" s="1"/>
    </row>
    <row r="526" spans="2:27" ht="13.5" x14ac:dyDescent="0.25">
      <c r="B526" s="3"/>
      <c r="U526" s="1"/>
      <c r="V526" s="1"/>
      <c r="W526" s="1"/>
      <c r="X526" s="1"/>
      <c r="Y526" s="1"/>
      <c r="Z526" s="1"/>
      <c r="AA526" s="1"/>
    </row>
    <row r="527" spans="2:27" ht="13.5" x14ac:dyDescent="0.25">
      <c r="B527" s="3"/>
      <c r="U527" s="1"/>
      <c r="V527" s="1"/>
      <c r="W527" s="1"/>
      <c r="X527" s="1"/>
      <c r="Y527" s="1"/>
      <c r="Z527" s="1"/>
      <c r="AA527" s="1"/>
    </row>
    <row r="528" spans="2:27" ht="13.5" x14ac:dyDescent="0.25">
      <c r="B528" s="3"/>
      <c r="U528" s="1"/>
      <c r="V528" s="1"/>
      <c r="W528" s="1"/>
      <c r="X528" s="1"/>
      <c r="Y528" s="1"/>
      <c r="Z528" s="1"/>
      <c r="AA528" s="1"/>
    </row>
    <row r="529" spans="2:27" ht="13.5" x14ac:dyDescent="0.25">
      <c r="B529" s="3"/>
      <c r="U529" s="1"/>
      <c r="V529" s="1"/>
      <c r="W529" s="1"/>
      <c r="X529" s="1"/>
      <c r="Y529" s="1"/>
      <c r="Z529" s="1"/>
      <c r="AA529" s="1"/>
    </row>
    <row r="530" spans="2:27" ht="13.5" x14ac:dyDescent="0.25">
      <c r="B530" s="3"/>
      <c r="U530" s="1"/>
      <c r="V530" s="1"/>
      <c r="W530" s="1"/>
      <c r="X530" s="1"/>
      <c r="Y530" s="1"/>
      <c r="Z530" s="1"/>
      <c r="AA530" s="1"/>
    </row>
    <row r="531" spans="2:27" ht="13.5" x14ac:dyDescent="0.25">
      <c r="B531" s="3"/>
      <c r="U531" s="1"/>
      <c r="V531" s="1"/>
      <c r="W531" s="1"/>
      <c r="X531" s="1"/>
      <c r="Y531" s="1"/>
      <c r="Z531" s="1"/>
      <c r="AA531" s="1"/>
    </row>
    <row r="532" spans="2:27" ht="13.5" x14ac:dyDescent="0.25">
      <c r="B532" s="3"/>
      <c r="U532" s="1"/>
      <c r="V532" s="1"/>
      <c r="W532" s="1"/>
      <c r="X532" s="1"/>
      <c r="Y532" s="1"/>
      <c r="Z532" s="1"/>
      <c r="AA532" s="1"/>
    </row>
    <row r="533" spans="2:27" ht="13.5" x14ac:dyDescent="0.25">
      <c r="B533" s="3"/>
      <c r="U533" s="1"/>
      <c r="V533" s="1"/>
      <c r="W533" s="1"/>
      <c r="X533" s="1"/>
      <c r="Y533" s="1"/>
      <c r="Z533" s="1"/>
      <c r="AA533" s="1"/>
    </row>
    <row r="534" spans="2:27" ht="13.5" x14ac:dyDescent="0.25">
      <c r="B534" s="3"/>
      <c r="U534" s="1"/>
      <c r="V534" s="1"/>
      <c r="W534" s="1"/>
      <c r="X534" s="1"/>
      <c r="Y534" s="1"/>
      <c r="Z534" s="1"/>
      <c r="AA534" s="1"/>
    </row>
    <row r="535" spans="2:27" ht="13.5" x14ac:dyDescent="0.25">
      <c r="B535" s="3"/>
      <c r="U535" s="1"/>
      <c r="V535" s="1"/>
      <c r="W535" s="1"/>
      <c r="X535" s="1"/>
      <c r="Y535" s="1"/>
      <c r="Z535" s="1"/>
      <c r="AA535" s="1"/>
    </row>
    <row r="536" spans="2:27" ht="13.5" x14ac:dyDescent="0.25">
      <c r="B536" s="3"/>
      <c r="U536" s="1"/>
      <c r="V536" s="1"/>
      <c r="W536" s="1"/>
      <c r="X536" s="1"/>
      <c r="Y536" s="1"/>
      <c r="Z536" s="1"/>
      <c r="AA536" s="1"/>
    </row>
    <row r="537" spans="2:27" ht="13.5" x14ac:dyDescent="0.25">
      <c r="B537" s="3"/>
      <c r="U537" s="1"/>
      <c r="V537" s="1"/>
      <c r="W537" s="1"/>
      <c r="X537" s="1"/>
      <c r="Y537" s="1"/>
      <c r="Z537" s="1"/>
      <c r="AA537" s="1"/>
    </row>
    <row r="538" spans="2:27" ht="13.5" x14ac:dyDescent="0.25">
      <c r="B538" s="3"/>
      <c r="U538" s="1"/>
      <c r="V538" s="1"/>
      <c r="W538" s="1"/>
      <c r="X538" s="1"/>
      <c r="Y538" s="1"/>
      <c r="Z538" s="1"/>
      <c r="AA538" s="1"/>
    </row>
    <row r="539" spans="2:27" ht="13.5" x14ac:dyDescent="0.25">
      <c r="B539" s="3"/>
      <c r="U539" s="1"/>
      <c r="V539" s="1"/>
      <c r="W539" s="1"/>
      <c r="X539" s="1"/>
      <c r="Y539" s="1"/>
      <c r="Z539" s="1"/>
      <c r="AA539" s="1"/>
    </row>
    <row r="540" spans="2:27" ht="13.5" x14ac:dyDescent="0.25">
      <c r="B540" s="3"/>
      <c r="U540" s="1"/>
      <c r="V540" s="1"/>
      <c r="W540" s="1"/>
      <c r="X540" s="1"/>
      <c r="Y540" s="1"/>
      <c r="Z540" s="1"/>
      <c r="AA540" s="1"/>
    </row>
    <row r="541" spans="2:27" ht="13.5" x14ac:dyDescent="0.25">
      <c r="B541" s="3"/>
      <c r="U541" s="1"/>
      <c r="V541" s="1"/>
      <c r="W541" s="1"/>
      <c r="X541" s="1"/>
      <c r="Y541" s="1"/>
      <c r="Z541" s="1"/>
      <c r="AA541" s="1"/>
    </row>
    <row r="542" spans="2:27" ht="13.5" x14ac:dyDescent="0.25">
      <c r="B542" s="3"/>
      <c r="U542" s="1"/>
      <c r="V542" s="1"/>
      <c r="W542" s="1"/>
      <c r="X542" s="1"/>
      <c r="Y542" s="1"/>
      <c r="Z542" s="1"/>
      <c r="AA542" s="1"/>
    </row>
    <row r="543" spans="2:27" ht="13.5" x14ac:dyDescent="0.25">
      <c r="B543" s="3"/>
      <c r="U543" s="1"/>
      <c r="V543" s="1"/>
      <c r="W543" s="1"/>
      <c r="X543" s="1"/>
      <c r="Y543" s="1"/>
      <c r="Z543" s="1"/>
      <c r="AA543" s="1"/>
    </row>
    <row r="544" spans="2:27" ht="13.5" x14ac:dyDescent="0.25">
      <c r="B544" s="3"/>
      <c r="U544" s="1"/>
      <c r="V544" s="1"/>
      <c r="W544" s="1"/>
      <c r="X544" s="1"/>
      <c r="Y544" s="1"/>
      <c r="Z544" s="1"/>
      <c r="AA544" s="1"/>
    </row>
    <row r="545" spans="2:27" ht="13.5" x14ac:dyDescent="0.25">
      <c r="B545" s="3"/>
      <c r="U545" s="1"/>
      <c r="V545" s="1"/>
      <c r="W545" s="1"/>
      <c r="X545" s="1"/>
      <c r="Y545" s="1"/>
      <c r="Z545" s="1"/>
      <c r="AA545" s="1"/>
    </row>
    <row r="546" spans="2:27" ht="13.5" x14ac:dyDescent="0.25">
      <c r="B546" s="3"/>
      <c r="U546" s="1"/>
      <c r="V546" s="1"/>
      <c r="W546" s="1"/>
      <c r="X546" s="1"/>
      <c r="Y546" s="1"/>
      <c r="Z546" s="1"/>
      <c r="AA546" s="1"/>
    </row>
    <row r="547" spans="2:27" ht="13.5" x14ac:dyDescent="0.25">
      <c r="B547" s="3"/>
      <c r="U547" s="1"/>
      <c r="V547" s="1"/>
      <c r="W547" s="1"/>
      <c r="X547" s="1"/>
      <c r="Y547" s="1"/>
      <c r="Z547" s="1"/>
      <c r="AA547" s="1"/>
    </row>
    <row r="548" spans="2:27" ht="13.5" x14ac:dyDescent="0.25">
      <c r="B548" s="3"/>
      <c r="U548" s="1"/>
      <c r="V548" s="1"/>
      <c r="W548" s="1"/>
      <c r="X548" s="1"/>
      <c r="Y548" s="1"/>
      <c r="Z548" s="1"/>
      <c r="AA548" s="1"/>
    </row>
    <row r="549" spans="2:27" ht="13.5" x14ac:dyDescent="0.25">
      <c r="B549" s="3"/>
      <c r="U549" s="1"/>
      <c r="V549" s="1"/>
      <c r="W549" s="1"/>
      <c r="X549" s="1"/>
      <c r="Y549" s="1"/>
      <c r="Z549" s="1"/>
      <c r="AA549" s="1"/>
    </row>
    <row r="550" spans="2:27" ht="13.5" x14ac:dyDescent="0.25">
      <c r="B550" s="3"/>
      <c r="U550" s="1"/>
      <c r="V550" s="1"/>
      <c r="W550" s="1"/>
      <c r="X550" s="1"/>
      <c r="Y550" s="1"/>
      <c r="Z550" s="1"/>
      <c r="AA550" s="1"/>
    </row>
    <row r="551" spans="2:27" ht="13.5" x14ac:dyDescent="0.25">
      <c r="B551" s="3"/>
      <c r="U551" s="1"/>
      <c r="V551" s="1"/>
      <c r="W551" s="1"/>
      <c r="X551" s="1"/>
      <c r="Y551" s="1"/>
      <c r="Z551" s="1"/>
      <c r="AA551" s="1"/>
    </row>
    <row r="552" spans="2:27" ht="13.5" x14ac:dyDescent="0.25">
      <c r="B552" s="3"/>
      <c r="U552" s="1"/>
      <c r="V552" s="1"/>
      <c r="W552" s="1"/>
      <c r="X552" s="1"/>
      <c r="Y552" s="1"/>
      <c r="Z552" s="1"/>
      <c r="AA552" s="1"/>
    </row>
    <row r="553" spans="2:27" ht="13.5" x14ac:dyDescent="0.25">
      <c r="B553" s="3"/>
      <c r="U553" s="1"/>
      <c r="V553" s="1"/>
      <c r="W553" s="1"/>
      <c r="X553" s="1"/>
      <c r="Y553" s="1"/>
      <c r="Z553" s="1"/>
      <c r="AA553" s="1"/>
    </row>
    <row r="554" spans="2:27" ht="13.5" x14ac:dyDescent="0.25">
      <c r="B554" s="3"/>
      <c r="U554" s="1"/>
      <c r="V554" s="1"/>
      <c r="W554" s="1"/>
      <c r="X554" s="1"/>
      <c r="Y554" s="1"/>
      <c r="Z554" s="1"/>
      <c r="AA554" s="1"/>
    </row>
    <row r="555" spans="2:27" ht="13.5" x14ac:dyDescent="0.25">
      <c r="B555" s="3"/>
      <c r="U555" s="1"/>
      <c r="V555" s="1"/>
      <c r="W555" s="1"/>
      <c r="X555" s="1"/>
      <c r="Y555" s="1"/>
      <c r="Z555" s="1"/>
      <c r="AA555" s="1"/>
    </row>
    <row r="556" spans="2:27" ht="13.5" x14ac:dyDescent="0.25">
      <c r="B556" s="3"/>
      <c r="U556" s="1"/>
      <c r="V556" s="1"/>
      <c r="W556" s="1"/>
      <c r="X556" s="1"/>
      <c r="Y556" s="1"/>
      <c r="Z556" s="1"/>
      <c r="AA556" s="1"/>
    </row>
    <row r="557" spans="2:27" ht="13.5" x14ac:dyDescent="0.25">
      <c r="B557" s="3"/>
      <c r="U557" s="1"/>
      <c r="V557" s="1"/>
      <c r="W557" s="1"/>
      <c r="X557" s="1"/>
      <c r="Y557" s="1"/>
      <c r="Z557" s="1"/>
      <c r="AA557" s="1"/>
    </row>
    <row r="558" spans="2:27" ht="13.5" x14ac:dyDescent="0.25">
      <c r="B558" s="3"/>
      <c r="U558" s="1"/>
      <c r="V558" s="1"/>
      <c r="W558" s="1"/>
      <c r="X558" s="1"/>
      <c r="Y558" s="1"/>
      <c r="Z558" s="1"/>
      <c r="AA558" s="1"/>
    </row>
    <row r="559" spans="2:27" ht="13.5" x14ac:dyDescent="0.25">
      <c r="B559" s="3"/>
      <c r="U559" s="1"/>
      <c r="V559" s="1"/>
      <c r="W559" s="1"/>
      <c r="X559" s="1"/>
      <c r="Y559" s="1"/>
      <c r="Z559" s="1"/>
      <c r="AA559" s="1"/>
    </row>
    <row r="560" spans="2:27" ht="13.5" x14ac:dyDescent="0.25">
      <c r="B560" s="3"/>
      <c r="U560" s="1"/>
      <c r="V560" s="1"/>
      <c r="W560" s="1"/>
      <c r="X560" s="1"/>
      <c r="Y560" s="1"/>
      <c r="Z560" s="1"/>
      <c r="AA560" s="1"/>
    </row>
    <row r="561" spans="2:27" ht="13.5" x14ac:dyDescent="0.25">
      <c r="B561" s="3"/>
      <c r="U561" s="1"/>
      <c r="V561" s="1"/>
      <c r="W561" s="1"/>
      <c r="X561" s="1"/>
      <c r="Y561" s="1"/>
      <c r="Z561" s="1"/>
      <c r="AA561" s="1"/>
    </row>
    <row r="562" spans="2:27" ht="13.5" x14ac:dyDescent="0.25">
      <c r="B562" s="3"/>
      <c r="U562" s="1"/>
      <c r="V562" s="1"/>
      <c r="W562" s="1"/>
      <c r="X562" s="1"/>
      <c r="Y562" s="1"/>
      <c r="Z562" s="1"/>
      <c r="AA562" s="1"/>
    </row>
    <row r="563" spans="2:27" ht="13.5" x14ac:dyDescent="0.25">
      <c r="B563" s="3"/>
      <c r="U563" s="1"/>
      <c r="V563" s="1"/>
      <c r="W563" s="1"/>
      <c r="X563" s="1"/>
      <c r="Y563" s="1"/>
      <c r="Z563" s="1"/>
      <c r="AA563" s="1"/>
    </row>
    <row r="564" spans="2:27" ht="13.5" x14ac:dyDescent="0.25">
      <c r="B564" s="3"/>
      <c r="U564" s="1"/>
      <c r="V564" s="1"/>
      <c r="W564" s="1"/>
      <c r="X564" s="1"/>
      <c r="Y564" s="1"/>
      <c r="Z564" s="1"/>
      <c r="AA564" s="1"/>
    </row>
    <row r="565" spans="2:27" ht="13.5" x14ac:dyDescent="0.25">
      <c r="B565" s="3"/>
      <c r="U565" s="1"/>
      <c r="V565" s="1"/>
      <c r="W565" s="1"/>
      <c r="X565" s="1"/>
      <c r="Y565" s="1"/>
      <c r="Z565" s="1"/>
      <c r="AA565" s="1"/>
    </row>
    <row r="566" spans="2:27" ht="13.5" x14ac:dyDescent="0.25">
      <c r="B566" s="3"/>
      <c r="U566" s="1"/>
      <c r="V566" s="1"/>
      <c r="W566" s="1"/>
      <c r="X566" s="1"/>
      <c r="Y566" s="1"/>
      <c r="Z566" s="1"/>
      <c r="AA566" s="1"/>
    </row>
    <row r="567" spans="2:27" ht="13.5" x14ac:dyDescent="0.25">
      <c r="B567" s="3"/>
      <c r="U567" s="1"/>
      <c r="V567" s="1"/>
      <c r="W567" s="1"/>
      <c r="X567" s="1"/>
      <c r="Y567" s="1"/>
      <c r="Z567" s="1"/>
      <c r="AA567" s="1"/>
    </row>
    <row r="568" spans="2:27" ht="13.5" x14ac:dyDescent="0.25">
      <c r="B568" s="3"/>
      <c r="U568" s="1"/>
      <c r="V568" s="1"/>
      <c r="W568" s="1"/>
      <c r="X568" s="1"/>
      <c r="Y568" s="1"/>
      <c r="Z568" s="1"/>
      <c r="AA568" s="1"/>
    </row>
    <row r="569" spans="2:27" ht="13.5" x14ac:dyDescent="0.25">
      <c r="B569" s="3"/>
      <c r="U569" s="1"/>
      <c r="V569" s="1"/>
      <c r="W569" s="1"/>
      <c r="X569" s="1"/>
      <c r="Y569" s="1"/>
      <c r="Z569" s="1"/>
      <c r="AA569" s="1"/>
    </row>
    <row r="570" spans="2:27" ht="13.5" x14ac:dyDescent="0.25">
      <c r="B570" s="3"/>
      <c r="U570" s="1"/>
      <c r="V570" s="1"/>
      <c r="W570" s="1"/>
      <c r="X570" s="1"/>
      <c r="Y570" s="1"/>
      <c r="Z570" s="1"/>
      <c r="AA570" s="1"/>
    </row>
    <row r="571" spans="2:27" ht="13.5" x14ac:dyDescent="0.25">
      <c r="B571" s="3"/>
      <c r="U571" s="1"/>
      <c r="V571" s="1"/>
      <c r="W571" s="1"/>
      <c r="X571" s="1"/>
      <c r="Y571" s="1"/>
      <c r="Z571" s="1"/>
      <c r="AA571" s="1"/>
    </row>
    <row r="572" spans="2:27" ht="13.5" x14ac:dyDescent="0.25">
      <c r="B572" s="3"/>
      <c r="U572" s="1"/>
      <c r="V572" s="1"/>
      <c r="W572" s="1"/>
      <c r="X572" s="1"/>
      <c r="Y572" s="1"/>
      <c r="Z572" s="1"/>
      <c r="AA572" s="1"/>
    </row>
    <row r="573" spans="2:27" ht="13.5" x14ac:dyDescent="0.25">
      <c r="B573" s="3"/>
      <c r="U573" s="1"/>
      <c r="V573" s="1"/>
      <c r="W573" s="1"/>
      <c r="X573" s="1"/>
      <c r="Y573" s="1"/>
      <c r="Z573" s="1"/>
      <c r="AA573" s="1"/>
    </row>
    <row r="574" spans="2:27" ht="13.5" x14ac:dyDescent="0.25">
      <c r="B574" s="3"/>
      <c r="U574" s="1"/>
      <c r="V574" s="1"/>
      <c r="W574" s="1"/>
      <c r="X574" s="1"/>
      <c r="Y574" s="1"/>
      <c r="Z574" s="1"/>
      <c r="AA574" s="1"/>
    </row>
    <row r="575" spans="2:27" ht="13.5" x14ac:dyDescent="0.25">
      <c r="B575" s="3"/>
      <c r="U575" s="1"/>
      <c r="V575" s="1"/>
      <c r="W575" s="1"/>
      <c r="X575" s="1"/>
      <c r="Y575" s="1"/>
      <c r="Z575" s="1"/>
      <c r="AA575" s="1"/>
    </row>
    <row r="576" spans="2:27" ht="13.5" x14ac:dyDescent="0.25">
      <c r="B576" s="3"/>
      <c r="U576" s="1"/>
      <c r="V576" s="1"/>
      <c r="W576" s="1"/>
      <c r="X576" s="1"/>
      <c r="Y576" s="1"/>
      <c r="Z576" s="1"/>
      <c r="AA576" s="1"/>
    </row>
    <row r="577" spans="2:27" ht="13.5" x14ac:dyDescent="0.25">
      <c r="B577" s="3"/>
      <c r="U577" s="1"/>
      <c r="V577" s="1"/>
      <c r="W577" s="1"/>
      <c r="X577" s="1"/>
      <c r="Y577" s="1"/>
      <c r="Z577" s="1"/>
      <c r="AA577" s="1"/>
    </row>
    <row r="578" spans="2:27" ht="13.5" x14ac:dyDescent="0.25">
      <c r="B578" s="3"/>
      <c r="U578" s="1"/>
      <c r="V578" s="1"/>
      <c r="W578" s="1"/>
      <c r="X578" s="1"/>
      <c r="Y578" s="1"/>
      <c r="Z578" s="1"/>
      <c r="AA578" s="1"/>
    </row>
    <row r="579" spans="2:27" ht="13.5" x14ac:dyDescent="0.25">
      <c r="B579" s="3"/>
      <c r="U579" s="1"/>
      <c r="V579" s="1"/>
      <c r="W579" s="1"/>
      <c r="X579" s="1"/>
      <c r="Y579" s="1"/>
      <c r="Z579" s="1"/>
      <c r="AA579" s="1"/>
    </row>
    <row r="580" spans="2:27" ht="13.5" x14ac:dyDescent="0.25">
      <c r="B580" s="3"/>
      <c r="U580" s="1"/>
      <c r="V580" s="1"/>
      <c r="W580" s="1"/>
      <c r="X580" s="1"/>
      <c r="Y580" s="1"/>
      <c r="Z580" s="1"/>
      <c r="AA580" s="1"/>
    </row>
    <row r="581" spans="2:27" ht="13.5" x14ac:dyDescent="0.25">
      <c r="B581" s="3"/>
      <c r="U581" s="1"/>
      <c r="V581" s="1"/>
      <c r="W581" s="1"/>
      <c r="X581" s="1"/>
      <c r="Y581" s="1"/>
      <c r="Z581" s="1"/>
      <c r="AA581" s="1"/>
    </row>
    <row r="582" spans="2:27" ht="13.5" x14ac:dyDescent="0.25">
      <c r="B582" s="3"/>
      <c r="U582" s="1"/>
      <c r="V582" s="1"/>
      <c r="W582" s="1"/>
      <c r="X582" s="1"/>
      <c r="Y582" s="1"/>
      <c r="Z582" s="1"/>
      <c r="AA582" s="1"/>
    </row>
    <row r="583" spans="2:27" ht="13.5" x14ac:dyDescent="0.25">
      <c r="B583" s="3"/>
      <c r="U583" s="1"/>
      <c r="V583" s="1"/>
      <c r="W583" s="1"/>
      <c r="X583" s="1"/>
      <c r="Y583" s="1"/>
      <c r="Z583" s="1"/>
      <c r="AA583" s="1"/>
    </row>
    <row r="584" spans="2:27" ht="13.5" x14ac:dyDescent="0.25">
      <c r="B584" s="3"/>
      <c r="U584" s="1"/>
      <c r="V584" s="1"/>
      <c r="W584" s="1"/>
      <c r="X584" s="1"/>
      <c r="Y584" s="1"/>
      <c r="Z584" s="1"/>
      <c r="AA584" s="1"/>
    </row>
    <row r="585" spans="2:27" ht="13.5" x14ac:dyDescent="0.25">
      <c r="B585" s="3"/>
      <c r="U585" s="1"/>
      <c r="V585" s="1"/>
      <c r="W585" s="1"/>
      <c r="X585" s="1"/>
      <c r="Y585" s="1"/>
      <c r="Z585" s="1"/>
      <c r="AA585" s="1"/>
    </row>
    <row r="586" spans="2:27" ht="13.5" x14ac:dyDescent="0.25">
      <c r="B586" s="3"/>
      <c r="U586" s="1"/>
      <c r="V586" s="1"/>
      <c r="W586" s="1"/>
      <c r="X586" s="1"/>
      <c r="Y586" s="1"/>
      <c r="Z586" s="1"/>
      <c r="AA586" s="1"/>
    </row>
    <row r="587" spans="2:27" ht="13.5" x14ac:dyDescent="0.25">
      <c r="B587" s="3"/>
      <c r="U587" s="1"/>
      <c r="V587" s="1"/>
      <c r="W587" s="1"/>
      <c r="X587" s="1"/>
      <c r="Y587" s="1"/>
      <c r="Z587" s="1"/>
      <c r="AA587" s="1"/>
    </row>
    <row r="588" spans="2:27" ht="13.5" x14ac:dyDescent="0.25">
      <c r="B588" s="3"/>
      <c r="U588" s="1"/>
      <c r="V588" s="1"/>
      <c r="W588" s="1"/>
      <c r="X588" s="1"/>
      <c r="Y588" s="1"/>
      <c r="Z588" s="1"/>
      <c r="AA588" s="1"/>
    </row>
    <row r="589" spans="2:27" ht="13.5" x14ac:dyDescent="0.25">
      <c r="B589" s="3"/>
      <c r="U589" s="1"/>
      <c r="V589" s="1"/>
      <c r="W589" s="1"/>
      <c r="X589" s="1"/>
      <c r="Y589" s="1"/>
      <c r="Z589" s="1"/>
      <c r="AA589" s="1"/>
    </row>
    <row r="590" spans="2:27" ht="13.5" x14ac:dyDescent="0.25">
      <c r="B590" s="3"/>
      <c r="U590" s="1"/>
      <c r="V590" s="1"/>
      <c r="W590" s="1"/>
      <c r="X590" s="1"/>
      <c r="Y590" s="1"/>
      <c r="Z590" s="1"/>
      <c r="AA590" s="1"/>
    </row>
    <row r="591" spans="2:27" ht="13.5" x14ac:dyDescent="0.25">
      <c r="B591" s="3"/>
      <c r="U591" s="1"/>
      <c r="V591" s="1"/>
      <c r="W591" s="1"/>
      <c r="X591" s="1"/>
      <c r="Y591" s="1"/>
      <c r="Z591" s="1"/>
      <c r="AA591" s="1"/>
    </row>
    <row r="592" spans="2:27" ht="13.5" x14ac:dyDescent="0.25">
      <c r="B592" s="3"/>
      <c r="U592" s="1"/>
      <c r="V592" s="1"/>
      <c r="W592" s="1"/>
      <c r="X592" s="1"/>
      <c r="Y592" s="1"/>
      <c r="Z592" s="1"/>
      <c r="AA592" s="1"/>
    </row>
    <row r="593" spans="2:27" ht="13.5" x14ac:dyDescent="0.25">
      <c r="B593" s="3"/>
      <c r="U593" s="1"/>
      <c r="V593" s="1"/>
      <c r="W593" s="1"/>
      <c r="X593" s="1"/>
      <c r="Y593" s="1"/>
      <c r="Z593" s="1"/>
      <c r="AA593" s="1"/>
    </row>
    <row r="594" spans="2:27" ht="13.5" x14ac:dyDescent="0.25">
      <c r="B594" s="3"/>
      <c r="U594" s="1"/>
      <c r="V594" s="1"/>
      <c r="W594" s="1"/>
      <c r="X594" s="1"/>
      <c r="Y594" s="1"/>
      <c r="Z594" s="1"/>
      <c r="AA594" s="1"/>
    </row>
    <row r="595" spans="2:27" ht="13.5" x14ac:dyDescent="0.25">
      <c r="B595" s="3"/>
      <c r="U595" s="1"/>
      <c r="V595" s="1"/>
      <c r="W595" s="1"/>
      <c r="X595" s="1"/>
      <c r="Y595" s="1"/>
      <c r="Z595" s="1"/>
      <c r="AA595" s="1"/>
    </row>
    <row r="596" spans="2:27" ht="13.5" x14ac:dyDescent="0.25">
      <c r="B596" s="3"/>
      <c r="U596" s="1"/>
      <c r="V596" s="1"/>
      <c r="W596" s="1"/>
      <c r="X596" s="1"/>
      <c r="Y596" s="1"/>
      <c r="Z596" s="1"/>
      <c r="AA596" s="1"/>
    </row>
    <row r="597" spans="2:27" ht="13.5" x14ac:dyDescent="0.25">
      <c r="B597" s="3"/>
      <c r="U597" s="1"/>
      <c r="V597" s="1"/>
      <c r="W597" s="1"/>
      <c r="X597" s="1"/>
      <c r="Y597" s="1"/>
      <c r="Z597" s="1"/>
      <c r="AA597" s="1"/>
    </row>
    <row r="598" spans="2:27" ht="13.5" x14ac:dyDescent="0.25">
      <c r="B598" s="3"/>
      <c r="U598" s="1"/>
      <c r="V598" s="1"/>
      <c r="W598" s="1"/>
      <c r="X598" s="1"/>
      <c r="Y598" s="1"/>
      <c r="Z598" s="1"/>
      <c r="AA598" s="1"/>
    </row>
    <row r="599" spans="2:27" ht="13.5" x14ac:dyDescent="0.25">
      <c r="B599" s="3"/>
      <c r="U599" s="1"/>
      <c r="V599" s="1"/>
      <c r="W599" s="1"/>
      <c r="X599" s="1"/>
      <c r="Y599" s="1"/>
      <c r="Z599" s="1"/>
      <c r="AA599" s="1"/>
    </row>
    <row r="600" spans="2:27" ht="13.5" x14ac:dyDescent="0.25">
      <c r="B600" s="3"/>
      <c r="U600" s="1"/>
      <c r="V600" s="1"/>
      <c r="W600" s="1"/>
      <c r="X600" s="1"/>
      <c r="Y600" s="1"/>
      <c r="Z600" s="1"/>
      <c r="AA600" s="1"/>
    </row>
    <row r="601" spans="2:27" ht="13.5" x14ac:dyDescent="0.25">
      <c r="B601" s="3"/>
      <c r="U601" s="1"/>
      <c r="V601" s="1"/>
      <c r="W601" s="1"/>
      <c r="X601" s="1"/>
      <c r="Y601" s="1"/>
      <c r="Z601" s="1"/>
      <c r="AA601" s="1"/>
    </row>
    <row r="602" spans="2:27" ht="13.5" x14ac:dyDescent="0.25">
      <c r="B602" s="3"/>
      <c r="U602" s="1"/>
      <c r="V602" s="1"/>
      <c r="W602" s="1"/>
      <c r="X602" s="1"/>
      <c r="Y602" s="1"/>
      <c r="Z602" s="1"/>
      <c r="AA602" s="1"/>
    </row>
    <row r="603" spans="2:27" ht="13.5" x14ac:dyDescent="0.25">
      <c r="B603" s="3"/>
      <c r="U603" s="1"/>
      <c r="V603" s="1"/>
      <c r="W603" s="1"/>
      <c r="X603" s="1"/>
      <c r="Y603" s="1"/>
      <c r="Z603" s="1"/>
      <c r="AA603" s="1"/>
    </row>
    <row r="604" spans="2:27" ht="13.5" x14ac:dyDescent="0.25">
      <c r="B604" s="3"/>
      <c r="U604" s="1"/>
      <c r="V604" s="1"/>
      <c r="W604" s="1"/>
      <c r="X604" s="1"/>
      <c r="Y604" s="1"/>
      <c r="Z604" s="1"/>
      <c r="AA604" s="1"/>
    </row>
    <row r="605" spans="2:27" ht="13.5" x14ac:dyDescent="0.25">
      <c r="B605" s="3"/>
      <c r="U605" s="1"/>
      <c r="V605" s="1"/>
      <c r="W605" s="1"/>
      <c r="X605" s="1"/>
      <c r="Y605" s="1"/>
      <c r="Z605" s="1"/>
      <c r="AA605" s="1"/>
    </row>
    <row r="606" spans="2:27" ht="13.5" x14ac:dyDescent="0.25">
      <c r="B606" s="3"/>
      <c r="U606" s="1"/>
      <c r="V606" s="1"/>
      <c r="W606" s="1"/>
      <c r="X606" s="1"/>
      <c r="Y606" s="1"/>
      <c r="Z606" s="1"/>
      <c r="AA606" s="1"/>
    </row>
    <row r="607" spans="2:27" ht="13.5" x14ac:dyDescent="0.25">
      <c r="B607" s="3"/>
      <c r="U607" s="1"/>
      <c r="V607" s="1"/>
      <c r="W607" s="1"/>
      <c r="X607" s="1"/>
      <c r="Y607" s="1"/>
      <c r="Z607" s="1"/>
      <c r="AA607" s="1"/>
    </row>
    <row r="608" spans="2:27" ht="13.5" x14ac:dyDescent="0.25">
      <c r="B608" s="3"/>
      <c r="U608" s="1"/>
      <c r="V608" s="1"/>
      <c r="W608" s="1"/>
      <c r="X608" s="1"/>
      <c r="Y608" s="1"/>
      <c r="Z608" s="1"/>
      <c r="AA608" s="1"/>
    </row>
    <row r="609" spans="2:27" ht="13.5" x14ac:dyDescent="0.25">
      <c r="B609" s="3"/>
      <c r="U609" s="1"/>
      <c r="V609" s="1"/>
      <c r="W609" s="1"/>
      <c r="X609" s="1"/>
      <c r="Y609" s="1"/>
      <c r="Z609" s="1"/>
      <c r="AA609" s="1"/>
    </row>
    <row r="610" spans="2:27" ht="13.5" x14ac:dyDescent="0.25">
      <c r="B610" s="3"/>
      <c r="U610" s="1"/>
      <c r="V610" s="1"/>
      <c r="W610" s="1"/>
      <c r="X610" s="1"/>
      <c r="Y610" s="1"/>
      <c r="Z610" s="1"/>
      <c r="AA610" s="1"/>
    </row>
    <row r="611" spans="2:27" ht="13.5" x14ac:dyDescent="0.25">
      <c r="B611" s="3"/>
      <c r="U611" s="1"/>
      <c r="V611" s="1"/>
      <c r="W611" s="1"/>
      <c r="X611" s="1"/>
      <c r="Y611" s="1"/>
      <c r="Z611" s="1"/>
      <c r="AA611" s="1"/>
    </row>
    <row r="612" spans="2:27" ht="13.5" x14ac:dyDescent="0.25">
      <c r="B612" s="3"/>
      <c r="U612" s="1"/>
      <c r="V612" s="1"/>
      <c r="W612" s="1"/>
      <c r="X612" s="1"/>
      <c r="Y612" s="1"/>
      <c r="Z612" s="1"/>
      <c r="AA612" s="1"/>
    </row>
    <row r="613" spans="2:27" ht="13.5" x14ac:dyDescent="0.25">
      <c r="B613" s="3"/>
      <c r="U613" s="1"/>
      <c r="V613" s="1"/>
      <c r="W613" s="1"/>
      <c r="X613" s="1"/>
      <c r="Y613" s="1"/>
      <c r="Z613" s="1"/>
      <c r="AA613" s="1"/>
    </row>
    <row r="614" spans="2:27" ht="13.5" x14ac:dyDescent="0.25">
      <c r="B614" s="3"/>
      <c r="U614" s="1"/>
      <c r="V614" s="1"/>
      <c r="W614" s="1"/>
      <c r="X614" s="1"/>
      <c r="Y614" s="1"/>
      <c r="Z614" s="1"/>
      <c r="AA614" s="1"/>
    </row>
    <row r="615" spans="2:27" ht="13.5" x14ac:dyDescent="0.25">
      <c r="B615" s="3"/>
      <c r="U615" s="1"/>
      <c r="V615" s="1"/>
      <c r="W615" s="1"/>
      <c r="X615" s="1"/>
      <c r="Y615" s="1"/>
      <c r="Z615" s="1"/>
      <c r="AA615" s="1"/>
    </row>
    <row r="616" spans="2:27" ht="13.5" x14ac:dyDescent="0.25">
      <c r="B616" s="3"/>
      <c r="U616" s="1"/>
      <c r="V616" s="1"/>
      <c r="W616" s="1"/>
      <c r="X616" s="1"/>
      <c r="Y616" s="1"/>
      <c r="Z616" s="1"/>
      <c r="AA616" s="1"/>
    </row>
    <row r="617" spans="2:27" ht="13.5" x14ac:dyDescent="0.25">
      <c r="B617" s="3"/>
      <c r="U617" s="1"/>
      <c r="V617" s="1"/>
      <c r="W617" s="1"/>
      <c r="X617" s="1"/>
      <c r="Y617" s="1"/>
      <c r="Z617" s="1"/>
      <c r="AA617" s="1"/>
    </row>
    <row r="618" spans="2:27" ht="13.5" x14ac:dyDescent="0.25">
      <c r="B618" s="3"/>
      <c r="U618" s="1"/>
      <c r="V618" s="1"/>
      <c r="W618" s="1"/>
      <c r="X618" s="1"/>
      <c r="Y618" s="1"/>
      <c r="Z618" s="1"/>
      <c r="AA618" s="1"/>
    </row>
    <row r="619" spans="2:27" ht="13.5" x14ac:dyDescent="0.25">
      <c r="B619" s="3"/>
      <c r="U619" s="1"/>
      <c r="V619" s="1"/>
      <c r="W619" s="1"/>
      <c r="X619" s="1"/>
      <c r="Y619" s="1"/>
      <c r="Z619" s="1"/>
      <c r="AA619" s="1"/>
    </row>
    <row r="620" spans="2:27" ht="13.5" x14ac:dyDescent="0.25">
      <c r="B620" s="3"/>
      <c r="U620" s="1"/>
      <c r="V620" s="1"/>
      <c r="W620" s="1"/>
      <c r="X620" s="1"/>
      <c r="Y620" s="1"/>
      <c r="Z620" s="1"/>
      <c r="AA620" s="1"/>
    </row>
    <row r="621" spans="2:27" ht="13.5" x14ac:dyDescent="0.25">
      <c r="B621" s="3"/>
      <c r="U621" s="1"/>
      <c r="V621" s="1"/>
      <c r="W621" s="1"/>
      <c r="X621" s="1"/>
      <c r="Y621" s="1"/>
      <c r="Z621" s="1"/>
      <c r="AA621" s="1"/>
    </row>
    <row r="622" spans="2:27" ht="13.5" x14ac:dyDescent="0.25">
      <c r="B622" s="3"/>
      <c r="U622" s="1"/>
      <c r="V622" s="1"/>
      <c r="W622" s="1"/>
      <c r="X622" s="1"/>
      <c r="Y622" s="1"/>
      <c r="Z622" s="1"/>
      <c r="AA622" s="1"/>
    </row>
    <row r="623" spans="2:27" ht="13.5" x14ac:dyDescent="0.25">
      <c r="B623" s="3"/>
      <c r="U623" s="1"/>
      <c r="V623" s="1"/>
      <c r="W623" s="1"/>
      <c r="X623" s="1"/>
      <c r="Y623" s="1"/>
      <c r="Z623" s="1"/>
      <c r="AA623" s="1"/>
    </row>
    <row r="624" spans="2:27" ht="13.5" x14ac:dyDescent="0.25">
      <c r="B624" s="3"/>
      <c r="U624" s="1"/>
      <c r="V624" s="1"/>
      <c r="W624" s="1"/>
      <c r="X624" s="1"/>
      <c r="Y624" s="1"/>
      <c r="Z624" s="1"/>
      <c r="AA624" s="1"/>
    </row>
    <row r="625" spans="2:27" ht="13.5" x14ac:dyDescent="0.25">
      <c r="B625" s="3"/>
      <c r="U625" s="1"/>
      <c r="V625" s="1"/>
      <c r="W625" s="1"/>
      <c r="X625" s="1"/>
      <c r="Y625" s="1"/>
      <c r="Z625" s="1"/>
      <c r="AA625" s="1"/>
    </row>
    <row r="626" spans="2:27" ht="13.5" x14ac:dyDescent="0.25">
      <c r="B626" s="3"/>
      <c r="U626" s="1"/>
      <c r="V626" s="1"/>
      <c r="W626" s="1"/>
      <c r="X626" s="1"/>
      <c r="Y626" s="1"/>
      <c r="Z626" s="1"/>
      <c r="AA626" s="1"/>
    </row>
    <row r="627" spans="2:27" ht="13.5" x14ac:dyDescent="0.25">
      <c r="B627" s="3"/>
      <c r="U627" s="1"/>
      <c r="V627" s="1"/>
      <c r="W627" s="1"/>
      <c r="X627" s="1"/>
      <c r="Y627" s="1"/>
      <c r="Z627" s="1"/>
      <c r="AA627" s="1"/>
    </row>
    <row r="628" spans="2:27" ht="13.5" x14ac:dyDescent="0.25">
      <c r="B628" s="3"/>
      <c r="U628" s="1"/>
      <c r="V628" s="1"/>
      <c r="W628" s="1"/>
      <c r="X628" s="1"/>
      <c r="Y628" s="1"/>
      <c r="Z628" s="1"/>
      <c r="AA628" s="1"/>
    </row>
    <row r="629" spans="2:27" ht="13.5" x14ac:dyDescent="0.25">
      <c r="B629" s="3"/>
      <c r="U629" s="1"/>
      <c r="V629" s="1"/>
      <c r="W629" s="1"/>
      <c r="X629" s="1"/>
      <c r="Y629" s="1"/>
      <c r="Z629" s="1"/>
      <c r="AA629" s="1"/>
    </row>
    <row r="630" spans="2:27" ht="13.5" x14ac:dyDescent="0.25">
      <c r="B630" s="3"/>
      <c r="U630" s="1"/>
      <c r="V630" s="1"/>
      <c r="W630" s="1"/>
      <c r="X630" s="1"/>
      <c r="Y630" s="1"/>
      <c r="Z630" s="1"/>
      <c r="AA630" s="1"/>
    </row>
    <row r="631" spans="2:27" ht="13.5" x14ac:dyDescent="0.25">
      <c r="B631" s="3"/>
      <c r="U631" s="1"/>
      <c r="V631" s="1"/>
      <c r="W631" s="1"/>
      <c r="X631" s="1"/>
      <c r="Y631" s="1"/>
      <c r="Z631" s="1"/>
      <c r="AA631" s="1"/>
    </row>
    <row r="632" spans="2:27" ht="13.5" x14ac:dyDescent="0.25">
      <c r="B632" s="3"/>
      <c r="U632" s="1"/>
      <c r="V632" s="1"/>
      <c r="W632" s="1"/>
      <c r="X632" s="1"/>
      <c r="Y632" s="1"/>
      <c r="Z632" s="1"/>
      <c r="AA632" s="1"/>
    </row>
    <row r="633" spans="2:27" ht="13.5" x14ac:dyDescent="0.25">
      <c r="B633" s="3"/>
      <c r="U633" s="1"/>
      <c r="V633" s="1"/>
      <c r="W633" s="1"/>
      <c r="X633" s="1"/>
      <c r="Y633" s="1"/>
      <c r="Z633" s="1"/>
      <c r="AA633" s="1"/>
    </row>
    <row r="634" spans="2:27" ht="13.5" x14ac:dyDescent="0.25">
      <c r="B634" s="3"/>
      <c r="U634" s="1"/>
      <c r="V634" s="1"/>
      <c r="W634" s="1"/>
      <c r="X634" s="1"/>
      <c r="Y634" s="1"/>
      <c r="Z634" s="1"/>
      <c r="AA634" s="1"/>
    </row>
    <row r="635" spans="2:27" ht="13.5" x14ac:dyDescent="0.25">
      <c r="B635" s="3"/>
      <c r="U635" s="1"/>
      <c r="V635" s="1"/>
      <c r="W635" s="1"/>
      <c r="X635" s="1"/>
      <c r="Y635" s="1"/>
      <c r="Z635" s="1"/>
      <c r="AA635" s="1"/>
    </row>
    <row r="636" spans="2:27" ht="13.5" x14ac:dyDescent="0.25">
      <c r="B636" s="3"/>
      <c r="U636" s="1"/>
      <c r="V636" s="1"/>
      <c r="W636" s="1"/>
      <c r="X636" s="1"/>
      <c r="Y636" s="1"/>
      <c r="Z636" s="1"/>
      <c r="AA636" s="1"/>
    </row>
    <row r="637" spans="2:27" ht="13.5" x14ac:dyDescent="0.25">
      <c r="B637" s="3"/>
      <c r="U637" s="1"/>
      <c r="V637" s="1"/>
      <c r="W637" s="1"/>
      <c r="X637" s="1"/>
      <c r="Y637" s="1"/>
      <c r="Z637" s="1"/>
      <c r="AA637" s="1"/>
    </row>
    <row r="638" spans="2:27" ht="13.5" x14ac:dyDescent="0.25">
      <c r="B638" s="3"/>
      <c r="U638" s="1"/>
      <c r="V638" s="1"/>
      <c r="W638" s="1"/>
      <c r="X638" s="1"/>
      <c r="Y638" s="1"/>
      <c r="Z638" s="1"/>
      <c r="AA638" s="1"/>
    </row>
    <row r="639" spans="2:27" ht="13.5" x14ac:dyDescent="0.25">
      <c r="B639" s="3"/>
      <c r="U639" s="1"/>
      <c r="V639" s="1"/>
      <c r="W639" s="1"/>
      <c r="X639" s="1"/>
      <c r="Y639" s="1"/>
      <c r="Z639" s="1"/>
      <c r="AA639" s="1"/>
    </row>
    <row r="640" spans="2:27" ht="13.5" x14ac:dyDescent="0.25">
      <c r="B640" s="3"/>
      <c r="U640" s="1"/>
      <c r="V640" s="1"/>
      <c r="W640" s="1"/>
      <c r="X640" s="1"/>
      <c r="Y640" s="1"/>
      <c r="Z640" s="1"/>
      <c r="AA640" s="1"/>
    </row>
    <row r="641" spans="2:27" ht="13.5" x14ac:dyDescent="0.25">
      <c r="B641" s="3"/>
      <c r="U641" s="1"/>
      <c r="V641" s="1"/>
      <c r="W641" s="1"/>
      <c r="X641" s="1"/>
      <c r="Y641" s="1"/>
      <c r="Z641" s="1"/>
      <c r="AA641" s="1"/>
    </row>
    <row r="642" spans="2:27" ht="13.5" x14ac:dyDescent="0.25">
      <c r="B642" s="3"/>
      <c r="U642" s="1"/>
      <c r="V642" s="1"/>
      <c r="W642" s="1"/>
      <c r="X642" s="1"/>
      <c r="Y642" s="1"/>
      <c r="Z642" s="1"/>
      <c r="AA642" s="1"/>
    </row>
    <row r="643" spans="2:27" ht="13.5" x14ac:dyDescent="0.25">
      <c r="B643" s="3"/>
      <c r="U643" s="1"/>
      <c r="V643" s="1"/>
      <c r="W643" s="1"/>
      <c r="X643" s="1"/>
      <c r="Y643" s="1"/>
      <c r="Z643" s="1"/>
      <c r="AA643" s="1"/>
    </row>
    <row r="644" spans="2:27" ht="13.5" x14ac:dyDescent="0.25">
      <c r="B644" s="3"/>
      <c r="U644" s="1"/>
      <c r="V644" s="1"/>
      <c r="W644" s="1"/>
      <c r="X644" s="1"/>
      <c r="Y644" s="1"/>
      <c r="Z644" s="1"/>
      <c r="AA644" s="1"/>
    </row>
    <row r="645" spans="2:27" ht="13.5" x14ac:dyDescent="0.25">
      <c r="B645" s="3"/>
      <c r="U645" s="1"/>
      <c r="V645" s="1"/>
      <c r="W645" s="1"/>
      <c r="X645" s="1"/>
      <c r="Y645" s="1"/>
      <c r="Z645" s="1"/>
      <c r="AA645" s="1"/>
    </row>
    <row r="646" spans="2:27" ht="13.5" x14ac:dyDescent="0.25">
      <c r="B646" s="3"/>
      <c r="U646" s="1"/>
      <c r="V646" s="1"/>
      <c r="W646" s="1"/>
      <c r="X646" s="1"/>
      <c r="Y646" s="1"/>
      <c r="Z646" s="1"/>
      <c r="AA646" s="1"/>
    </row>
    <row r="647" spans="2:27" ht="13.5" x14ac:dyDescent="0.25">
      <c r="B647" s="3"/>
      <c r="U647" s="1"/>
      <c r="V647" s="1"/>
      <c r="W647" s="1"/>
      <c r="X647" s="1"/>
      <c r="Y647" s="1"/>
      <c r="Z647" s="1"/>
      <c r="AA647" s="1"/>
    </row>
    <row r="648" spans="2:27" ht="13.5" x14ac:dyDescent="0.25">
      <c r="B648" s="3"/>
      <c r="U648" s="1"/>
      <c r="V648" s="1"/>
      <c r="W648" s="1"/>
      <c r="X648" s="1"/>
      <c r="Y648" s="1"/>
      <c r="Z648" s="1"/>
      <c r="AA648" s="1"/>
    </row>
    <row r="649" spans="2:27" ht="13.5" x14ac:dyDescent="0.25">
      <c r="B649" s="3"/>
      <c r="U649" s="1"/>
      <c r="V649" s="1"/>
      <c r="W649" s="1"/>
      <c r="X649" s="1"/>
      <c r="Y649" s="1"/>
      <c r="Z649" s="1"/>
      <c r="AA649" s="1"/>
    </row>
    <row r="650" spans="2:27" ht="13.5" x14ac:dyDescent="0.25">
      <c r="B650" s="3"/>
      <c r="U650" s="1"/>
      <c r="V650" s="1"/>
      <c r="W650" s="1"/>
      <c r="X650" s="1"/>
      <c r="Y650" s="1"/>
      <c r="Z650" s="1"/>
      <c r="AA650" s="1"/>
    </row>
    <row r="651" spans="2:27" ht="13.5" x14ac:dyDescent="0.25">
      <c r="B651" s="3"/>
      <c r="U651" s="1"/>
      <c r="V651" s="1"/>
      <c r="W651" s="1"/>
      <c r="X651" s="1"/>
      <c r="Y651" s="1"/>
      <c r="Z651" s="1"/>
      <c r="AA651" s="1"/>
    </row>
    <row r="652" spans="2:27" ht="13.5" x14ac:dyDescent="0.25">
      <c r="B652" s="3"/>
      <c r="U652" s="1"/>
      <c r="V652" s="1"/>
      <c r="W652" s="1"/>
      <c r="X652" s="1"/>
      <c r="Y652" s="1"/>
      <c r="Z652" s="1"/>
      <c r="AA652" s="1"/>
    </row>
    <row r="653" spans="2:27" ht="13.5" x14ac:dyDescent="0.25">
      <c r="B653" s="3"/>
      <c r="U653" s="1"/>
      <c r="V653" s="1"/>
      <c r="W653" s="1"/>
      <c r="X653" s="1"/>
      <c r="Y653" s="1"/>
      <c r="Z653" s="1"/>
      <c r="AA653" s="1"/>
    </row>
    <row r="654" spans="2:27" ht="13.5" x14ac:dyDescent="0.25">
      <c r="B654" s="3"/>
      <c r="U654" s="1"/>
      <c r="V654" s="1"/>
      <c r="W654" s="1"/>
      <c r="X654" s="1"/>
      <c r="Y654" s="1"/>
      <c r="Z654" s="1"/>
      <c r="AA654" s="1"/>
    </row>
    <row r="655" spans="2:27" ht="13.5" x14ac:dyDescent="0.25">
      <c r="B655" s="3"/>
      <c r="U655" s="1"/>
      <c r="V655" s="1"/>
      <c r="W655" s="1"/>
      <c r="X655" s="1"/>
      <c r="Y655" s="1"/>
      <c r="Z655" s="1"/>
      <c r="AA655" s="1"/>
    </row>
    <row r="656" spans="2:27" ht="13.5" x14ac:dyDescent="0.25">
      <c r="B656" s="3"/>
      <c r="U656" s="1"/>
      <c r="V656" s="1"/>
      <c r="W656" s="1"/>
      <c r="X656" s="1"/>
      <c r="Y656" s="1"/>
      <c r="Z656" s="1"/>
      <c r="AA656" s="1"/>
    </row>
    <row r="657" spans="2:27" ht="13.5" x14ac:dyDescent="0.25">
      <c r="B657" s="3"/>
      <c r="U657" s="1"/>
      <c r="V657" s="1"/>
      <c r="W657" s="1"/>
      <c r="X657" s="1"/>
      <c r="Y657" s="1"/>
      <c r="Z657" s="1"/>
      <c r="AA657" s="1"/>
    </row>
    <row r="658" spans="2:27" ht="13.5" x14ac:dyDescent="0.25">
      <c r="B658" s="3"/>
      <c r="U658" s="1"/>
      <c r="V658" s="1"/>
      <c r="W658" s="1"/>
      <c r="X658" s="1"/>
      <c r="Y658" s="1"/>
      <c r="Z658" s="1"/>
      <c r="AA658" s="1"/>
    </row>
    <row r="659" spans="2:27" ht="13.5" x14ac:dyDescent="0.25">
      <c r="B659" s="3"/>
      <c r="U659" s="1"/>
      <c r="V659" s="1"/>
      <c r="W659" s="1"/>
      <c r="X659" s="1"/>
      <c r="Y659" s="1"/>
      <c r="Z659" s="1"/>
      <c r="AA659" s="1"/>
    </row>
    <row r="660" spans="2:27" ht="13.5" x14ac:dyDescent="0.25">
      <c r="B660" s="3"/>
      <c r="U660" s="1"/>
      <c r="V660" s="1"/>
      <c r="W660" s="1"/>
      <c r="X660" s="1"/>
      <c r="Y660" s="1"/>
      <c r="Z660" s="1"/>
      <c r="AA660" s="1"/>
    </row>
    <row r="661" spans="2:27" ht="13.5" x14ac:dyDescent="0.25">
      <c r="B661" s="3"/>
      <c r="U661" s="1"/>
      <c r="V661" s="1"/>
      <c r="W661" s="1"/>
      <c r="X661" s="1"/>
      <c r="Y661" s="1"/>
      <c r="Z661" s="1"/>
      <c r="AA661" s="1"/>
    </row>
    <row r="662" spans="2:27" ht="13.5" x14ac:dyDescent="0.25">
      <c r="B662" s="3"/>
      <c r="U662" s="1"/>
      <c r="V662" s="1"/>
      <c r="W662" s="1"/>
      <c r="X662" s="1"/>
      <c r="Y662" s="1"/>
      <c r="Z662" s="1"/>
      <c r="AA662" s="1"/>
    </row>
    <row r="663" spans="2:27" ht="13.5" x14ac:dyDescent="0.25">
      <c r="B663" s="3"/>
      <c r="U663" s="1"/>
      <c r="V663" s="1"/>
      <c r="W663" s="1"/>
      <c r="X663" s="1"/>
      <c r="Y663" s="1"/>
      <c r="Z663" s="1"/>
      <c r="AA663" s="1"/>
    </row>
    <row r="664" spans="2:27" ht="13.5" x14ac:dyDescent="0.25">
      <c r="B664" s="3"/>
      <c r="U664" s="1"/>
      <c r="V664" s="1"/>
      <c r="W664" s="1"/>
      <c r="X664" s="1"/>
      <c r="Y664" s="1"/>
      <c r="Z664" s="1"/>
      <c r="AA664" s="1"/>
    </row>
    <row r="665" spans="2:27" ht="13.5" x14ac:dyDescent="0.25">
      <c r="B665" s="3"/>
      <c r="U665" s="1"/>
      <c r="V665" s="1"/>
      <c r="W665" s="1"/>
      <c r="X665" s="1"/>
      <c r="Y665" s="1"/>
      <c r="Z665" s="1"/>
      <c r="AA665" s="1"/>
    </row>
    <row r="666" spans="2:27" ht="13.5" x14ac:dyDescent="0.25">
      <c r="B666" s="3"/>
      <c r="U666" s="1"/>
      <c r="V666" s="1"/>
      <c r="W666" s="1"/>
      <c r="X666" s="1"/>
      <c r="Y666" s="1"/>
      <c r="Z666" s="1"/>
      <c r="AA666" s="1"/>
    </row>
    <row r="667" spans="2:27" ht="13.5" x14ac:dyDescent="0.25">
      <c r="B667" s="3"/>
      <c r="U667" s="1"/>
      <c r="V667" s="1"/>
      <c r="W667" s="1"/>
      <c r="X667" s="1"/>
      <c r="Y667" s="1"/>
      <c r="Z667" s="1"/>
      <c r="AA667" s="1"/>
    </row>
    <row r="668" spans="2:27" ht="13.5" x14ac:dyDescent="0.25">
      <c r="B668" s="3"/>
      <c r="U668" s="1"/>
      <c r="V668" s="1"/>
      <c r="W668" s="1"/>
      <c r="X668" s="1"/>
      <c r="Y668" s="1"/>
      <c r="Z668" s="1"/>
      <c r="AA668" s="1"/>
    </row>
    <row r="669" spans="2:27" ht="13.5" x14ac:dyDescent="0.25">
      <c r="B669" s="3"/>
      <c r="U669" s="1"/>
      <c r="V669" s="1"/>
      <c r="W669" s="1"/>
      <c r="X669" s="1"/>
      <c r="Y669" s="1"/>
      <c r="Z669" s="1"/>
      <c r="AA669" s="1"/>
    </row>
    <row r="670" spans="2:27" ht="13.5" x14ac:dyDescent="0.25">
      <c r="B670" s="3"/>
      <c r="U670" s="1"/>
      <c r="V670" s="1"/>
      <c r="W670" s="1"/>
      <c r="X670" s="1"/>
      <c r="Y670" s="1"/>
      <c r="Z670" s="1"/>
      <c r="AA670" s="1"/>
    </row>
    <row r="671" spans="2:27" ht="13.5" x14ac:dyDescent="0.25">
      <c r="B671" s="3"/>
      <c r="U671" s="1"/>
      <c r="V671" s="1"/>
      <c r="W671" s="1"/>
      <c r="X671" s="1"/>
      <c r="Y671" s="1"/>
      <c r="Z671" s="1"/>
      <c r="AA671" s="1"/>
    </row>
    <row r="672" spans="2:27" ht="13.5" x14ac:dyDescent="0.25">
      <c r="B672" s="3"/>
      <c r="U672" s="1"/>
      <c r="V672" s="1"/>
      <c r="W672" s="1"/>
      <c r="X672" s="1"/>
      <c r="Y672" s="1"/>
      <c r="Z672" s="1"/>
      <c r="AA672" s="1"/>
    </row>
    <row r="673" spans="2:27" ht="13.5" x14ac:dyDescent="0.25">
      <c r="B673" s="3"/>
      <c r="U673" s="1"/>
      <c r="V673" s="1"/>
      <c r="W673" s="1"/>
      <c r="X673" s="1"/>
      <c r="Y673" s="1"/>
      <c r="Z673" s="1"/>
      <c r="AA673" s="1"/>
    </row>
    <row r="674" spans="2:27" ht="13.5" x14ac:dyDescent="0.25">
      <c r="B674" s="3"/>
      <c r="U674" s="1"/>
      <c r="V674" s="1"/>
      <c r="W674" s="1"/>
      <c r="X674" s="1"/>
      <c r="Y674" s="1"/>
      <c r="Z674" s="1"/>
      <c r="AA674" s="1"/>
    </row>
    <row r="675" spans="2:27" ht="13.5" x14ac:dyDescent="0.25">
      <c r="B675" s="3"/>
      <c r="U675" s="1"/>
      <c r="V675" s="1"/>
      <c r="W675" s="1"/>
      <c r="X675" s="1"/>
      <c r="Y675" s="1"/>
      <c r="Z675" s="1"/>
      <c r="AA675" s="1"/>
    </row>
    <row r="676" spans="2:27" ht="13.5" x14ac:dyDescent="0.25">
      <c r="B676" s="3"/>
      <c r="U676" s="1"/>
      <c r="V676" s="1"/>
      <c r="W676" s="1"/>
      <c r="X676" s="1"/>
      <c r="Y676" s="1"/>
      <c r="Z676" s="1"/>
      <c r="AA676" s="1"/>
    </row>
    <row r="677" spans="2:27" ht="13.5" x14ac:dyDescent="0.25">
      <c r="B677" s="3"/>
      <c r="U677" s="1"/>
      <c r="V677" s="1"/>
      <c r="W677" s="1"/>
      <c r="X677" s="1"/>
      <c r="Y677" s="1"/>
      <c r="Z677" s="1"/>
      <c r="AA677" s="1"/>
    </row>
    <row r="678" spans="2:27" ht="13.5" x14ac:dyDescent="0.25">
      <c r="B678" s="3"/>
      <c r="U678" s="1"/>
      <c r="V678" s="1"/>
      <c r="W678" s="1"/>
      <c r="X678" s="1"/>
      <c r="Y678" s="1"/>
      <c r="Z678" s="1"/>
      <c r="AA678" s="1"/>
    </row>
    <row r="679" spans="2:27" ht="13.5" x14ac:dyDescent="0.25">
      <c r="B679" s="3"/>
      <c r="U679" s="1"/>
      <c r="V679" s="1"/>
      <c r="W679" s="1"/>
      <c r="X679" s="1"/>
      <c r="Y679" s="1"/>
      <c r="Z679" s="1"/>
      <c r="AA679" s="1"/>
    </row>
    <row r="680" spans="2:27" ht="13.5" x14ac:dyDescent="0.25">
      <c r="B680" s="3"/>
      <c r="U680" s="1"/>
      <c r="V680" s="1"/>
      <c r="W680" s="1"/>
      <c r="X680" s="1"/>
      <c r="Y680" s="1"/>
      <c r="Z680" s="1"/>
      <c r="AA680" s="1"/>
    </row>
    <row r="681" spans="2:27" ht="13.5" x14ac:dyDescent="0.25">
      <c r="B681" s="3"/>
      <c r="U681" s="1"/>
      <c r="V681" s="1"/>
      <c r="W681" s="1"/>
      <c r="X681" s="1"/>
      <c r="Y681" s="1"/>
      <c r="Z681" s="1"/>
      <c r="AA681" s="1"/>
    </row>
    <row r="682" spans="2:27" ht="13.5" x14ac:dyDescent="0.25">
      <c r="B682" s="3"/>
      <c r="U682" s="1"/>
      <c r="V682" s="1"/>
      <c r="W682" s="1"/>
      <c r="X682" s="1"/>
      <c r="Y682" s="1"/>
      <c r="Z682" s="1"/>
      <c r="AA682" s="1"/>
    </row>
    <row r="683" spans="2:27" ht="13.5" x14ac:dyDescent="0.25">
      <c r="B683" s="3"/>
      <c r="U683" s="1"/>
      <c r="V683" s="1"/>
      <c r="W683" s="1"/>
      <c r="X683" s="1"/>
      <c r="Y683" s="1"/>
      <c r="Z683" s="1"/>
      <c r="AA683" s="1"/>
    </row>
    <row r="684" spans="2:27" ht="13.5" x14ac:dyDescent="0.25">
      <c r="B684" s="3"/>
      <c r="U684" s="1"/>
      <c r="V684" s="1"/>
      <c r="W684" s="1"/>
      <c r="X684" s="1"/>
      <c r="Y684" s="1"/>
      <c r="Z684" s="1"/>
      <c r="AA684" s="1"/>
    </row>
    <row r="685" spans="2:27" ht="13.5" x14ac:dyDescent="0.25">
      <c r="B685" s="3"/>
      <c r="U685" s="1"/>
      <c r="V685" s="1"/>
      <c r="W685" s="1"/>
      <c r="X685" s="1"/>
      <c r="Y685" s="1"/>
      <c r="Z685" s="1"/>
      <c r="AA685" s="1"/>
    </row>
    <row r="686" spans="2:27" ht="13.5" x14ac:dyDescent="0.25">
      <c r="B686" s="3"/>
      <c r="U686" s="1"/>
      <c r="V686" s="1"/>
      <c r="W686" s="1"/>
      <c r="X686" s="1"/>
      <c r="Y686" s="1"/>
      <c r="Z686" s="1"/>
      <c r="AA686" s="1"/>
    </row>
    <row r="687" spans="2:27" ht="13.5" x14ac:dyDescent="0.25">
      <c r="B687" s="3"/>
      <c r="U687" s="1"/>
      <c r="V687" s="1"/>
      <c r="W687" s="1"/>
      <c r="X687" s="1"/>
      <c r="Y687" s="1"/>
      <c r="Z687" s="1"/>
      <c r="AA687" s="1"/>
    </row>
    <row r="688" spans="2:27" ht="13.5" x14ac:dyDescent="0.25">
      <c r="B688" s="3"/>
      <c r="U688" s="1"/>
      <c r="V688" s="1"/>
      <c r="W688" s="1"/>
      <c r="X688" s="1"/>
      <c r="Y688" s="1"/>
      <c r="Z688" s="1"/>
      <c r="AA688" s="1"/>
    </row>
    <row r="689" spans="2:27" ht="13.5" x14ac:dyDescent="0.25">
      <c r="B689" s="3"/>
      <c r="U689" s="1"/>
      <c r="V689" s="1"/>
      <c r="W689" s="1"/>
      <c r="X689" s="1"/>
      <c r="Y689" s="1"/>
      <c r="Z689" s="1"/>
      <c r="AA689" s="1"/>
    </row>
    <row r="690" spans="2:27" ht="13.5" x14ac:dyDescent="0.25">
      <c r="B690" s="3"/>
      <c r="U690" s="1"/>
      <c r="V690" s="1"/>
      <c r="W690" s="1"/>
      <c r="X690" s="1"/>
      <c r="Y690" s="1"/>
      <c r="Z690" s="1"/>
      <c r="AA690" s="1"/>
    </row>
    <row r="691" spans="2:27" ht="13.5" x14ac:dyDescent="0.25">
      <c r="B691" s="3"/>
      <c r="U691" s="1"/>
      <c r="V691" s="1"/>
      <c r="W691" s="1"/>
      <c r="X691" s="1"/>
      <c r="Y691" s="1"/>
      <c r="Z691" s="1"/>
      <c r="AA691" s="1"/>
    </row>
    <row r="692" spans="2:27" ht="13.5" x14ac:dyDescent="0.25">
      <c r="B692" s="3"/>
      <c r="U692" s="1"/>
      <c r="V692" s="1"/>
      <c r="W692" s="1"/>
      <c r="X692" s="1"/>
      <c r="Y692" s="1"/>
      <c r="Z692" s="1"/>
      <c r="AA692" s="1"/>
    </row>
    <row r="693" spans="2:27" ht="13.5" x14ac:dyDescent="0.25">
      <c r="B693" s="3"/>
      <c r="U693" s="1"/>
      <c r="V693" s="1"/>
      <c r="W693" s="1"/>
      <c r="X693" s="1"/>
      <c r="Y693" s="1"/>
      <c r="Z693" s="1"/>
      <c r="AA693" s="1"/>
    </row>
    <row r="694" spans="2:27" ht="13.5" x14ac:dyDescent="0.25">
      <c r="B694" s="3"/>
      <c r="U694" s="1"/>
      <c r="V694" s="1"/>
      <c r="W694" s="1"/>
      <c r="X694" s="1"/>
      <c r="Y694" s="1"/>
      <c r="Z694" s="1"/>
      <c r="AA694" s="1"/>
    </row>
    <row r="695" spans="2:27" ht="13.5" x14ac:dyDescent="0.25">
      <c r="B695" s="3"/>
      <c r="U695" s="1"/>
      <c r="V695" s="1"/>
      <c r="W695" s="1"/>
      <c r="X695" s="1"/>
      <c r="Y695" s="1"/>
      <c r="Z695" s="1"/>
      <c r="AA695" s="1"/>
    </row>
    <row r="696" spans="2:27" ht="13.5" x14ac:dyDescent="0.25">
      <c r="B696" s="3"/>
      <c r="U696" s="1"/>
      <c r="V696" s="1"/>
      <c r="W696" s="1"/>
      <c r="X696" s="1"/>
      <c r="Y696" s="1"/>
      <c r="Z696" s="1"/>
      <c r="AA696" s="1"/>
    </row>
    <row r="697" spans="2:27" ht="13.5" x14ac:dyDescent="0.25">
      <c r="B697" s="3"/>
      <c r="U697" s="1"/>
      <c r="V697" s="1"/>
      <c r="W697" s="1"/>
      <c r="X697" s="1"/>
      <c r="Y697" s="1"/>
      <c r="Z697" s="1"/>
      <c r="AA697" s="1"/>
    </row>
    <row r="698" spans="2:27" ht="13.5" x14ac:dyDescent="0.25">
      <c r="B698" s="3"/>
      <c r="U698" s="1"/>
      <c r="V698" s="1"/>
      <c r="W698" s="1"/>
      <c r="X698" s="1"/>
      <c r="Y698" s="1"/>
      <c r="Z698" s="1"/>
      <c r="AA698" s="1"/>
    </row>
    <row r="699" spans="2:27" ht="13.5" x14ac:dyDescent="0.25">
      <c r="B699" s="3"/>
      <c r="U699" s="1"/>
      <c r="V699" s="1"/>
      <c r="W699" s="1"/>
      <c r="X699" s="1"/>
      <c r="Y699" s="1"/>
      <c r="Z699" s="1"/>
      <c r="AA699" s="1"/>
    </row>
    <row r="700" spans="2:27" ht="13.5" x14ac:dyDescent="0.25">
      <c r="B700" s="3"/>
      <c r="U700" s="1"/>
      <c r="V700" s="1"/>
      <c r="W700" s="1"/>
      <c r="X700" s="1"/>
      <c r="Y700" s="1"/>
      <c r="Z700" s="1"/>
      <c r="AA700" s="1"/>
    </row>
    <row r="701" spans="2:27" ht="13.5" x14ac:dyDescent="0.25">
      <c r="B701" s="3"/>
      <c r="U701" s="1"/>
      <c r="V701" s="1"/>
      <c r="W701" s="1"/>
      <c r="X701" s="1"/>
      <c r="Y701" s="1"/>
      <c r="Z701" s="1"/>
      <c r="AA701" s="1"/>
    </row>
    <row r="702" spans="2:27" ht="13.5" x14ac:dyDescent="0.25">
      <c r="B702" s="3"/>
      <c r="U702" s="1"/>
      <c r="V702" s="1"/>
      <c r="W702" s="1"/>
      <c r="X702" s="1"/>
      <c r="Y702" s="1"/>
      <c r="Z702" s="1"/>
      <c r="AA702" s="1"/>
    </row>
    <row r="703" spans="2:27" ht="13.5" x14ac:dyDescent="0.25">
      <c r="B703" s="3"/>
      <c r="U703" s="1"/>
      <c r="V703" s="1"/>
      <c r="W703" s="1"/>
      <c r="X703" s="1"/>
      <c r="Y703" s="1"/>
      <c r="Z703" s="1"/>
      <c r="AA703" s="1"/>
    </row>
    <row r="704" spans="2:27" ht="13.5" x14ac:dyDescent="0.25">
      <c r="B704" s="3"/>
      <c r="U704" s="1"/>
      <c r="V704" s="1"/>
      <c r="W704" s="1"/>
      <c r="X704" s="1"/>
      <c r="Y704" s="1"/>
      <c r="Z704" s="1"/>
      <c r="AA704" s="1"/>
    </row>
    <row r="705" spans="2:27" ht="13.5" x14ac:dyDescent="0.25">
      <c r="B705" s="3"/>
      <c r="U705" s="1"/>
      <c r="V705" s="1"/>
      <c r="W705" s="1"/>
      <c r="X705" s="1"/>
      <c r="Y705" s="1"/>
      <c r="Z705" s="1"/>
      <c r="AA705" s="1"/>
    </row>
    <row r="706" spans="2:27" ht="13.5" x14ac:dyDescent="0.25">
      <c r="B706" s="3"/>
      <c r="U706" s="1"/>
      <c r="V706" s="1"/>
      <c r="W706" s="1"/>
      <c r="X706" s="1"/>
      <c r="Y706" s="1"/>
      <c r="Z706" s="1"/>
      <c r="AA706" s="1"/>
    </row>
    <row r="707" spans="2:27" ht="13.5" x14ac:dyDescent="0.25">
      <c r="B707" s="3"/>
      <c r="U707" s="1"/>
      <c r="V707" s="1"/>
      <c r="W707" s="1"/>
      <c r="X707" s="1"/>
      <c r="Y707" s="1"/>
      <c r="Z707" s="1"/>
      <c r="AA707" s="1"/>
    </row>
    <row r="708" spans="2:27" ht="13.5" x14ac:dyDescent="0.25">
      <c r="B708" s="3"/>
      <c r="U708" s="1"/>
      <c r="V708" s="1"/>
      <c r="W708" s="1"/>
      <c r="X708" s="1"/>
      <c r="Y708" s="1"/>
      <c r="Z708" s="1"/>
      <c r="AA708" s="1"/>
    </row>
    <row r="709" spans="2:27" ht="13.5" x14ac:dyDescent="0.25">
      <c r="B709" s="3"/>
      <c r="U709" s="1"/>
      <c r="V709" s="1"/>
      <c r="W709" s="1"/>
      <c r="X709" s="1"/>
      <c r="Y709" s="1"/>
      <c r="Z709" s="1"/>
      <c r="AA709" s="1"/>
    </row>
    <row r="710" spans="2:27" ht="13.5" x14ac:dyDescent="0.25">
      <c r="B710" s="3"/>
      <c r="U710" s="1"/>
      <c r="V710" s="1"/>
      <c r="W710" s="1"/>
      <c r="X710" s="1"/>
      <c r="Y710" s="1"/>
      <c r="Z710" s="1"/>
      <c r="AA710" s="1"/>
    </row>
    <row r="711" spans="2:27" ht="13.5" x14ac:dyDescent="0.25">
      <c r="B711" s="3"/>
      <c r="U711" s="1"/>
      <c r="V711" s="1"/>
      <c r="W711" s="1"/>
      <c r="X711" s="1"/>
      <c r="Y711" s="1"/>
      <c r="Z711" s="1"/>
      <c r="AA711" s="1"/>
    </row>
    <row r="712" spans="2:27" ht="13.5" x14ac:dyDescent="0.25">
      <c r="B712" s="3"/>
      <c r="U712" s="1"/>
      <c r="V712" s="1"/>
      <c r="W712" s="1"/>
      <c r="X712" s="1"/>
      <c r="Y712" s="1"/>
      <c r="Z712" s="1"/>
      <c r="AA712" s="1"/>
    </row>
    <row r="713" spans="2:27" ht="13.5" x14ac:dyDescent="0.25">
      <c r="B713" s="3"/>
      <c r="U713" s="1"/>
      <c r="V713" s="1"/>
      <c r="W713" s="1"/>
      <c r="X713" s="1"/>
      <c r="Y713" s="1"/>
      <c r="Z713" s="1"/>
      <c r="AA713" s="1"/>
    </row>
    <row r="714" spans="2:27" ht="13.5" x14ac:dyDescent="0.25">
      <c r="B714" s="3"/>
      <c r="U714" s="1"/>
      <c r="V714" s="1"/>
      <c r="W714" s="1"/>
      <c r="X714" s="1"/>
      <c r="Y714" s="1"/>
      <c r="Z714" s="1"/>
      <c r="AA714" s="1"/>
    </row>
    <row r="715" spans="2:27" ht="13.5" x14ac:dyDescent="0.25">
      <c r="B715" s="3"/>
      <c r="U715" s="1"/>
      <c r="V715" s="1"/>
      <c r="W715" s="1"/>
      <c r="X715" s="1"/>
      <c r="Y715" s="1"/>
      <c r="Z715" s="1"/>
      <c r="AA715" s="1"/>
    </row>
    <row r="716" spans="2:27" ht="13.5" x14ac:dyDescent="0.25">
      <c r="B716" s="3"/>
      <c r="U716" s="1"/>
      <c r="V716" s="1"/>
      <c r="W716" s="1"/>
      <c r="X716" s="1"/>
      <c r="Y716" s="1"/>
      <c r="Z716" s="1"/>
      <c r="AA716" s="1"/>
    </row>
    <row r="717" spans="2:27" ht="13.5" x14ac:dyDescent="0.25">
      <c r="B717" s="3"/>
      <c r="U717" s="1"/>
      <c r="V717" s="1"/>
      <c r="W717" s="1"/>
      <c r="X717" s="1"/>
      <c r="Y717" s="1"/>
      <c r="Z717" s="1"/>
      <c r="AA717" s="1"/>
    </row>
    <row r="718" spans="2:27" ht="13.5" x14ac:dyDescent="0.25">
      <c r="B718" s="3"/>
      <c r="U718" s="1"/>
      <c r="V718" s="1"/>
      <c r="W718" s="1"/>
      <c r="X718" s="1"/>
      <c r="Y718" s="1"/>
      <c r="Z718" s="1"/>
      <c r="AA718" s="1"/>
    </row>
    <row r="719" spans="2:27" ht="13.5" x14ac:dyDescent="0.25">
      <c r="B719" s="3"/>
      <c r="U719" s="1"/>
      <c r="V719" s="1"/>
      <c r="W719" s="1"/>
      <c r="X719" s="1"/>
      <c r="Y719" s="1"/>
      <c r="Z719" s="1"/>
      <c r="AA719" s="1"/>
    </row>
    <row r="720" spans="2:27" ht="13.5" x14ac:dyDescent="0.25">
      <c r="B720" s="3"/>
      <c r="U720" s="1"/>
      <c r="V720" s="1"/>
      <c r="W720" s="1"/>
      <c r="X720" s="1"/>
      <c r="Y720" s="1"/>
      <c r="Z720" s="1"/>
      <c r="AA720" s="1"/>
    </row>
    <row r="721" spans="2:27" ht="13.5" x14ac:dyDescent="0.25">
      <c r="B721" s="3"/>
      <c r="U721" s="1"/>
      <c r="V721" s="1"/>
      <c r="W721" s="1"/>
      <c r="X721" s="1"/>
      <c r="Y721" s="1"/>
      <c r="Z721" s="1"/>
      <c r="AA721" s="1"/>
    </row>
    <row r="722" spans="2:27" ht="13.5" x14ac:dyDescent="0.25">
      <c r="B722" s="3"/>
      <c r="U722" s="1"/>
      <c r="V722" s="1"/>
      <c r="W722" s="1"/>
      <c r="X722" s="1"/>
      <c r="Y722" s="1"/>
      <c r="Z722" s="1"/>
      <c r="AA722" s="1"/>
    </row>
    <row r="723" spans="2:27" ht="13.5" x14ac:dyDescent="0.25">
      <c r="B723" s="3"/>
      <c r="U723" s="1"/>
      <c r="V723" s="1"/>
      <c r="W723" s="1"/>
      <c r="X723" s="1"/>
      <c r="Y723" s="1"/>
      <c r="Z723" s="1"/>
      <c r="AA723" s="1"/>
    </row>
    <row r="724" spans="2:27" ht="13.5" x14ac:dyDescent="0.25">
      <c r="B724" s="3"/>
      <c r="U724" s="1"/>
      <c r="V724" s="1"/>
      <c r="W724" s="1"/>
      <c r="X724" s="1"/>
      <c r="Y724" s="1"/>
      <c r="Z724" s="1"/>
      <c r="AA724" s="1"/>
    </row>
    <row r="725" spans="2:27" ht="13.5" x14ac:dyDescent="0.25">
      <c r="B725" s="3"/>
      <c r="U725" s="1"/>
      <c r="V725" s="1"/>
      <c r="W725" s="1"/>
      <c r="X725" s="1"/>
      <c r="Y725" s="1"/>
      <c r="Z725" s="1"/>
      <c r="AA725" s="1"/>
    </row>
    <row r="726" spans="2:27" ht="13.5" x14ac:dyDescent="0.25">
      <c r="B726" s="3"/>
      <c r="U726" s="1"/>
      <c r="V726" s="1"/>
      <c r="W726" s="1"/>
      <c r="X726" s="1"/>
      <c r="Y726" s="1"/>
      <c r="Z726" s="1"/>
      <c r="AA726" s="1"/>
    </row>
    <row r="727" spans="2:27" ht="13.5" x14ac:dyDescent="0.25">
      <c r="B727" s="3"/>
      <c r="U727" s="1"/>
      <c r="V727" s="1"/>
      <c r="W727" s="1"/>
      <c r="X727" s="1"/>
      <c r="Y727" s="1"/>
      <c r="Z727" s="1"/>
      <c r="AA727" s="1"/>
    </row>
    <row r="728" spans="2:27" ht="13.5" x14ac:dyDescent="0.25">
      <c r="B728" s="3"/>
      <c r="U728" s="1"/>
      <c r="V728" s="1"/>
      <c r="W728" s="1"/>
      <c r="X728" s="1"/>
      <c r="Y728" s="1"/>
      <c r="Z728" s="1"/>
      <c r="AA728" s="1"/>
    </row>
    <row r="729" spans="2:27" ht="13.5" x14ac:dyDescent="0.25">
      <c r="B729" s="3"/>
      <c r="U729" s="1"/>
      <c r="V729" s="1"/>
      <c r="W729" s="1"/>
      <c r="X729" s="1"/>
      <c r="Y729" s="1"/>
      <c r="Z729" s="1"/>
      <c r="AA729" s="1"/>
    </row>
    <row r="730" spans="2:27" ht="13.5" x14ac:dyDescent="0.25">
      <c r="B730" s="3"/>
      <c r="U730" s="1"/>
      <c r="V730" s="1"/>
      <c r="W730" s="1"/>
      <c r="X730" s="1"/>
      <c r="Y730" s="1"/>
      <c r="Z730" s="1"/>
      <c r="AA730" s="1"/>
    </row>
    <row r="731" spans="2:27" ht="13.5" x14ac:dyDescent="0.25">
      <c r="B731" s="3"/>
      <c r="U731" s="1"/>
      <c r="V731" s="1"/>
      <c r="W731" s="1"/>
      <c r="X731" s="1"/>
      <c r="Y731" s="1"/>
      <c r="Z731" s="1"/>
      <c r="AA731" s="1"/>
    </row>
    <row r="732" spans="2:27" ht="13.5" x14ac:dyDescent="0.25">
      <c r="B732" s="3"/>
      <c r="U732" s="1"/>
      <c r="V732" s="1"/>
      <c r="W732" s="1"/>
      <c r="X732" s="1"/>
      <c r="Y732" s="1"/>
      <c r="Z732" s="1"/>
      <c r="AA732" s="1"/>
    </row>
    <row r="733" spans="2:27" ht="13.5" x14ac:dyDescent="0.25">
      <c r="B733" s="3"/>
      <c r="U733" s="1"/>
      <c r="V733" s="1"/>
      <c r="W733" s="1"/>
      <c r="X733" s="1"/>
      <c r="Y733" s="1"/>
      <c r="Z733" s="1"/>
      <c r="AA733" s="1"/>
    </row>
    <row r="734" spans="2:27" ht="13.5" x14ac:dyDescent="0.25">
      <c r="B734" s="3"/>
      <c r="U734" s="1"/>
      <c r="V734" s="1"/>
      <c r="W734" s="1"/>
      <c r="X734" s="1"/>
      <c r="Y734" s="1"/>
      <c r="Z734" s="1"/>
      <c r="AA734" s="1"/>
    </row>
    <row r="735" spans="2:27" ht="13.5" x14ac:dyDescent="0.25">
      <c r="B735" s="3"/>
      <c r="U735" s="1"/>
      <c r="V735" s="1"/>
      <c r="W735" s="1"/>
      <c r="X735" s="1"/>
      <c r="Y735" s="1"/>
      <c r="Z735" s="1"/>
      <c r="AA735" s="1"/>
    </row>
    <row r="736" spans="2:27" ht="13.5" x14ac:dyDescent="0.25">
      <c r="B736" s="3"/>
      <c r="U736" s="1"/>
      <c r="V736" s="1"/>
      <c r="W736" s="1"/>
      <c r="X736" s="1"/>
      <c r="Y736" s="1"/>
      <c r="Z736" s="1"/>
      <c r="AA736" s="1"/>
    </row>
    <row r="737" spans="2:27" ht="13.5" x14ac:dyDescent="0.25">
      <c r="B737" s="3"/>
      <c r="U737" s="1"/>
      <c r="V737" s="1"/>
      <c r="W737" s="1"/>
      <c r="X737" s="1"/>
      <c r="Y737" s="1"/>
      <c r="Z737" s="1"/>
      <c r="AA737" s="1"/>
    </row>
    <row r="738" spans="2:27" ht="13.5" x14ac:dyDescent="0.25">
      <c r="B738" s="3"/>
      <c r="U738" s="1"/>
      <c r="V738" s="1"/>
      <c r="W738" s="1"/>
      <c r="X738" s="1"/>
      <c r="Y738" s="1"/>
      <c r="Z738" s="1"/>
      <c r="AA738" s="1"/>
    </row>
    <row r="739" spans="2:27" ht="13.5" x14ac:dyDescent="0.25">
      <c r="B739" s="3"/>
      <c r="U739" s="1"/>
      <c r="V739" s="1"/>
      <c r="W739" s="1"/>
      <c r="X739" s="1"/>
      <c r="Y739" s="1"/>
      <c r="Z739" s="1"/>
      <c r="AA739" s="1"/>
    </row>
    <row r="740" spans="2:27" ht="13.5" x14ac:dyDescent="0.25">
      <c r="B740" s="3"/>
      <c r="U740" s="1"/>
      <c r="V740" s="1"/>
      <c r="W740" s="1"/>
      <c r="X740" s="1"/>
      <c r="Y740" s="1"/>
      <c r="Z740" s="1"/>
      <c r="AA740" s="1"/>
    </row>
    <row r="741" spans="2:27" ht="13.5" x14ac:dyDescent="0.25">
      <c r="B741" s="3"/>
      <c r="U741" s="1"/>
      <c r="V741" s="1"/>
      <c r="W741" s="1"/>
      <c r="X741" s="1"/>
      <c r="Y741" s="1"/>
      <c r="Z741" s="1"/>
      <c r="AA741" s="1"/>
    </row>
    <row r="742" spans="2:27" ht="13.5" x14ac:dyDescent="0.25">
      <c r="B742" s="3"/>
      <c r="U742" s="1"/>
      <c r="V742" s="1"/>
      <c r="W742" s="1"/>
      <c r="X742" s="1"/>
      <c r="Y742" s="1"/>
      <c r="Z742" s="1"/>
      <c r="AA742" s="1"/>
    </row>
    <row r="743" spans="2:27" ht="13.5" x14ac:dyDescent="0.25">
      <c r="B743" s="3"/>
      <c r="U743" s="1"/>
      <c r="V743" s="1"/>
      <c r="W743" s="1"/>
      <c r="X743" s="1"/>
      <c r="Y743" s="1"/>
      <c r="Z743" s="1"/>
      <c r="AA743" s="1"/>
    </row>
    <row r="744" spans="2:27" ht="13.5" x14ac:dyDescent="0.25">
      <c r="B744" s="3"/>
      <c r="U744" s="1"/>
      <c r="V744" s="1"/>
      <c r="W744" s="1"/>
      <c r="X744" s="1"/>
      <c r="Y744" s="1"/>
      <c r="Z744" s="1"/>
      <c r="AA744" s="1"/>
    </row>
    <row r="745" spans="2:27" ht="13.5" x14ac:dyDescent="0.25">
      <c r="B745" s="3"/>
      <c r="U745" s="1"/>
      <c r="V745" s="1"/>
      <c r="W745" s="1"/>
      <c r="X745" s="1"/>
      <c r="Y745" s="1"/>
      <c r="Z745" s="1"/>
      <c r="AA745" s="1"/>
    </row>
    <row r="746" spans="2:27" ht="13.5" x14ac:dyDescent="0.25">
      <c r="B746" s="3"/>
      <c r="U746" s="1"/>
      <c r="V746" s="1"/>
      <c r="W746" s="1"/>
      <c r="X746" s="1"/>
      <c r="Y746" s="1"/>
      <c r="Z746" s="1"/>
      <c r="AA746" s="1"/>
    </row>
    <row r="747" spans="2:27" ht="13.5" x14ac:dyDescent="0.25">
      <c r="B747" s="3"/>
      <c r="U747" s="1"/>
      <c r="V747" s="1"/>
      <c r="W747" s="1"/>
      <c r="X747" s="1"/>
      <c r="Y747" s="1"/>
      <c r="Z747" s="1"/>
      <c r="AA747" s="1"/>
    </row>
    <row r="748" spans="2:27" ht="13.5" x14ac:dyDescent="0.25">
      <c r="B748" s="3"/>
      <c r="U748" s="1"/>
      <c r="V748" s="1"/>
      <c r="W748" s="1"/>
      <c r="X748" s="1"/>
      <c r="Y748" s="1"/>
      <c r="Z748" s="1"/>
      <c r="AA748" s="1"/>
    </row>
    <row r="749" spans="2:27" ht="13.5" x14ac:dyDescent="0.25">
      <c r="B749" s="3"/>
      <c r="U749" s="1"/>
      <c r="V749" s="1"/>
      <c r="W749" s="1"/>
      <c r="X749" s="1"/>
      <c r="Y749" s="1"/>
      <c r="Z749" s="1"/>
      <c r="AA749" s="1"/>
    </row>
    <row r="750" spans="2:27" ht="13.5" x14ac:dyDescent="0.25">
      <c r="B750" s="3"/>
      <c r="U750" s="1"/>
      <c r="V750" s="1"/>
      <c r="W750" s="1"/>
      <c r="X750" s="1"/>
      <c r="Y750" s="1"/>
      <c r="Z750" s="1"/>
      <c r="AA750" s="1"/>
    </row>
    <row r="751" spans="2:27" ht="13.5" x14ac:dyDescent="0.25">
      <c r="B751" s="3"/>
      <c r="U751" s="1"/>
      <c r="V751" s="1"/>
      <c r="W751" s="1"/>
      <c r="X751" s="1"/>
      <c r="Y751" s="1"/>
      <c r="Z751" s="1"/>
      <c r="AA751" s="1"/>
    </row>
    <row r="752" spans="2:27" ht="13.5" x14ac:dyDescent="0.25">
      <c r="B752" s="3"/>
      <c r="U752" s="1"/>
      <c r="V752" s="1"/>
      <c r="W752" s="1"/>
      <c r="X752" s="1"/>
      <c r="Y752" s="1"/>
      <c r="Z752" s="1"/>
      <c r="AA752" s="1"/>
    </row>
    <row r="753" spans="2:27" ht="13.5" x14ac:dyDescent="0.25">
      <c r="B753" s="3"/>
      <c r="U753" s="1"/>
      <c r="V753" s="1"/>
      <c r="W753" s="1"/>
      <c r="X753" s="1"/>
      <c r="Y753" s="1"/>
      <c r="Z753" s="1"/>
      <c r="AA753" s="1"/>
    </row>
    <row r="754" spans="2:27" ht="13.5" x14ac:dyDescent="0.25">
      <c r="B754" s="3"/>
      <c r="U754" s="1"/>
      <c r="V754" s="1"/>
      <c r="W754" s="1"/>
      <c r="X754" s="1"/>
      <c r="Y754" s="1"/>
      <c r="Z754" s="1"/>
      <c r="AA754" s="1"/>
    </row>
    <row r="755" spans="2:27" ht="13.5" x14ac:dyDescent="0.25">
      <c r="B755" s="3"/>
      <c r="U755" s="1"/>
      <c r="V755" s="1"/>
      <c r="W755" s="1"/>
      <c r="X755" s="1"/>
      <c r="Y755" s="1"/>
      <c r="Z755" s="1"/>
      <c r="AA755" s="1"/>
    </row>
    <row r="756" spans="2:27" ht="13.5" x14ac:dyDescent="0.25">
      <c r="B756" s="3"/>
      <c r="U756" s="1"/>
      <c r="V756" s="1"/>
      <c r="W756" s="1"/>
      <c r="X756" s="1"/>
      <c r="Y756" s="1"/>
      <c r="Z756" s="1"/>
      <c r="AA756" s="1"/>
    </row>
    <row r="757" spans="2:27" ht="13.5" x14ac:dyDescent="0.25">
      <c r="B757" s="3"/>
      <c r="U757" s="1"/>
      <c r="V757" s="1"/>
      <c r="W757" s="1"/>
      <c r="X757" s="1"/>
      <c r="Y757" s="1"/>
      <c r="Z757" s="1"/>
      <c r="AA757" s="1"/>
    </row>
    <row r="758" spans="2:27" ht="13.5" x14ac:dyDescent="0.25">
      <c r="B758" s="3"/>
      <c r="U758" s="1"/>
      <c r="V758" s="1"/>
      <c r="W758" s="1"/>
      <c r="X758" s="1"/>
      <c r="Y758" s="1"/>
      <c r="Z758" s="1"/>
      <c r="AA758" s="1"/>
    </row>
    <row r="759" spans="2:27" ht="13.5" x14ac:dyDescent="0.25">
      <c r="B759" s="3"/>
      <c r="U759" s="1"/>
      <c r="V759" s="1"/>
      <c r="W759" s="1"/>
      <c r="X759" s="1"/>
      <c r="Y759" s="1"/>
      <c r="Z759" s="1"/>
      <c r="AA759" s="1"/>
    </row>
    <row r="760" spans="2:27" ht="13.5" x14ac:dyDescent="0.25">
      <c r="B760" s="3"/>
      <c r="U760" s="1"/>
      <c r="V760" s="1"/>
      <c r="W760" s="1"/>
      <c r="X760" s="1"/>
      <c r="Y760" s="1"/>
      <c r="Z760" s="1"/>
      <c r="AA760" s="1"/>
    </row>
    <row r="761" spans="2:27" ht="13.5" x14ac:dyDescent="0.25">
      <c r="B761" s="3"/>
      <c r="U761" s="1"/>
      <c r="V761" s="1"/>
      <c r="W761" s="1"/>
      <c r="X761" s="1"/>
      <c r="Y761" s="1"/>
      <c r="Z761" s="1"/>
      <c r="AA761" s="1"/>
    </row>
    <row r="762" spans="2:27" ht="13.5" x14ac:dyDescent="0.25">
      <c r="B762" s="3"/>
      <c r="U762" s="1"/>
      <c r="V762" s="1"/>
      <c r="W762" s="1"/>
      <c r="X762" s="1"/>
      <c r="Y762" s="1"/>
      <c r="Z762" s="1"/>
      <c r="AA762" s="1"/>
    </row>
    <row r="763" spans="2:27" ht="13.5" x14ac:dyDescent="0.25">
      <c r="B763" s="3"/>
      <c r="U763" s="1"/>
      <c r="V763" s="1"/>
      <c r="W763" s="1"/>
      <c r="X763" s="1"/>
      <c r="Y763" s="1"/>
      <c r="Z763" s="1"/>
      <c r="AA763" s="1"/>
    </row>
    <row r="764" spans="2:27" ht="13.5" x14ac:dyDescent="0.25">
      <c r="B764" s="3"/>
      <c r="U764" s="1"/>
      <c r="V764" s="1"/>
      <c r="W764" s="1"/>
      <c r="X764" s="1"/>
      <c r="Y764" s="1"/>
      <c r="Z764" s="1"/>
      <c r="AA764" s="1"/>
    </row>
    <row r="765" spans="2:27" ht="13.5" x14ac:dyDescent="0.25">
      <c r="B765" s="3"/>
      <c r="U765" s="1"/>
      <c r="V765" s="1"/>
      <c r="W765" s="1"/>
      <c r="X765" s="1"/>
      <c r="Y765" s="1"/>
      <c r="Z765" s="1"/>
      <c r="AA765" s="1"/>
    </row>
    <row r="766" spans="2:27" ht="13.5" x14ac:dyDescent="0.25">
      <c r="B766" s="3"/>
      <c r="U766" s="1"/>
      <c r="V766" s="1"/>
      <c r="W766" s="1"/>
      <c r="X766" s="1"/>
      <c r="Y766" s="1"/>
      <c r="Z766" s="1"/>
      <c r="AA766" s="1"/>
    </row>
    <row r="767" spans="2:27" ht="13.5" x14ac:dyDescent="0.25">
      <c r="B767" s="3"/>
      <c r="U767" s="1"/>
      <c r="V767" s="1"/>
      <c r="W767" s="1"/>
      <c r="X767" s="1"/>
      <c r="Y767" s="1"/>
      <c r="Z767" s="1"/>
      <c r="AA767" s="1"/>
    </row>
    <row r="768" spans="2:27" ht="13.5" x14ac:dyDescent="0.25">
      <c r="B768" s="3"/>
      <c r="U768" s="1"/>
      <c r="V768" s="1"/>
      <c r="W768" s="1"/>
      <c r="X768" s="1"/>
      <c r="Y768" s="1"/>
      <c r="Z768" s="1"/>
      <c r="AA768" s="1"/>
    </row>
    <row r="769" spans="2:27" ht="13.5" x14ac:dyDescent="0.25">
      <c r="B769" s="3"/>
      <c r="U769" s="1"/>
      <c r="V769" s="1"/>
      <c r="W769" s="1"/>
      <c r="X769" s="1"/>
      <c r="Y769" s="1"/>
      <c r="Z769" s="1"/>
      <c r="AA769" s="1"/>
    </row>
    <row r="770" spans="2:27" ht="13.5" x14ac:dyDescent="0.25">
      <c r="B770" s="3"/>
      <c r="U770" s="1"/>
      <c r="V770" s="1"/>
      <c r="W770" s="1"/>
      <c r="X770" s="1"/>
      <c r="Y770" s="1"/>
      <c r="Z770" s="1"/>
      <c r="AA770" s="1"/>
    </row>
    <row r="771" spans="2:27" ht="13.5" x14ac:dyDescent="0.25">
      <c r="B771" s="3"/>
      <c r="U771" s="1"/>
      <c r="V771" s="1"/>
      <c r="W771" s="1"/>
      <c r="X771" s="1"/>
      <c r="Y771" s="1"/>
      <c r="Z771" s="1"/>
      <c r="AA771" s="1"/>
    </row>
    <row r="772" spans="2:27" ht="13.5" x14ac:dyDescent="0.25">
      <c r="B772" s="3"/>
      <c r="U772" s="1"/>
      <c r="V772" s="1"/>
      <c r="W772" s="1"/>
      <c r="X772" s="1"/>
      <c r="Y772" s="1"/>
      <c r="Z772" s="1"/>
      <c r="AA772" s="1"/>
    </row>
    <row r="773" spans="2:27" ht="13.5" x14ac:dyDescent="0.25">
      <c r="B773" s="3"/>
      <c r="U773" s="1"/>
      <c r="V773" s="1"/>
      <c r="W773" s="1"/>
      <c r="X773" s="1"/>
      <c r="Y773" s="1"/>
      <c r="Z773" s="1"/>
      <c r="AA773" s="1"/>
    </row>
    <row r="774" spans="2:27" ht="13.5" x14ac:dyDescent="0.25">
      <c r="B774" s="3"/>
      <c r="U774" s="1"/>
      <c r="V774" s="1"/>
      <c r="W774" s="1"/>
      <c r="X774" s="1"/>
      <c r="Y774" s="1"/>
      <c r="Z774" s="1"/>
      <c r="AA774" s="1"/>
    </row>
    <row r="775" spans="2:27" ht="13.5" x14ac:dyDescent="0.25">
      <c r="B775" s="3"/>
      <c r="U775" s="1"/>
      <c r="V775" s="1"/>
      <c r="W775" s="1"/>
      <c r="X775" s="1"/>
      <c r="Y775" s="1"/>
      <c r="Z775" s="1"/>
      <c r="AA775" s="1"/>
    </row>
    <row r="776" spans="2:27" ht="13.5" x14ac:dyDescent="0.25">
      <c r="B776" s="3"/>
      <c r="U776" s="1"/>
      <c r="V776" s="1"/>
      <c r="W776" s="1"/>
      <c r="X776" s="1"/>
      <c r="Y776" s="1"/>
      <c r="Z776" s="1"/>
      <c r="AA776" s="1"/>
    </row>
    <row r="777" spans="2:27" ht="13.5" x14ac:dyDescent="0.25">
      <c r="B777" s="3"/>
      <c r="U777" s="1"/>
      <c r="V777" s="1"/>
      <c r="W777" s="1"/>
      <c r="X777" s="1"/>
      <c r="Y777" s="1"/>
      <c r="Z777" s="1"/>
      <c r="AA777" s="1"/>
    </row>
    <row r="778" spans="2:27" ht="13.5" x14ac:dyDescent="0.25">
      <c r="B778" s="3"/>
      <c r="U778" s="1"/>
      <c r="V778" s="1"/>
      <c r="W778" s="1"/>
      <c r="X778" s="1"/>
      <c r="Y778" s="1"/>
      <c r="Z778" s="1"/>
      <c r="AA778" s="1"/>
    </row>
    <row r="779" spans="2:27" ht="13.5" x14ac:dyDescent="0.25">
      <c r="B779" s="3"/>
      <c r="U779" s="1"/>
      <c r="V779" s="1"/>
      <c r="W779" s="1"/>
      <c r="X779" s="1"/>
      <c r="Y779" s="1"/>
      <c r="Z779" s="1"/>
      <c r="AA779" s="1"/>
    </row>
    <row r="780" spans="2:27" ht="13.5" x14ac:dyDescent="0.25">
      <c r="B780" s="3"/>
      <c r="U780" s="1"/>
      <c r="V780" s="1"/>
      <c r="W780" s="1"/>
      <c r="X780" s="1"/>
      <c r="Y780" s="1"/>
      <c r="Z780" s="1"/>
      <c r="AA780" s="1"/>
    </row>
    <row r="781" spans="2:27" ht="13.5" x14ac:dyDescent="0.25">
      <c r="B781" s="3"/>
      <c r="U781" s="1"/>
      <c r="V781" s="1"/>
      <c r="W781" s="1"/>
      <c r="X781" s="1"/>
      <c r="Y781" s="1"/>
      <c r="Z781" s="1"/>
      <c r="AA781" s="1"/>
    </row>
    <row r="782" spans="2:27" ht="13.5" x14ac:dyDescent="0.25">
      <c r="B782" s="3"/>
      <c r="U782" s="1"/>
      <c r="V782" s="1"/>
      <c r="W782" s="1"/>
      <c r="X782" s="1"/>
      <c r="Y782" s="1"/>
      <c r="Z782" s="1"/>
      <c r="AA782" s="1"/>
    </row>
    <row r="783" spans="2:27" ht="13.5" x14ac:dyDescent="0.25">
      <c r="B783" s="3"/>
      <c r="U783" s="1"/>
      <c r="V783" s="1"/>
      <c r="W783" s="1"/>
      <c r="X783" s="1"/>
      <c r="Y783" s="1"/>
      <c r="Z783" s="1"/>
      <c r="AA783" s="1"/>
    </row>
    <row r="784" spans="2:27" ht="13.5" x14ac:dyDescent="0.25">
      <c r="B784" s="3"/>
      <c r="U784" s="1"/>
      <c r="V784" s="1"/>
      <c r="W784" s="1"/>
      <c r="X784" s="1"/>
      <c r="Y784" s="1"/>
      <c r="Z784" s="1"/>
      <c r="AA784" s="1"/>
    </row>
    <row r="785" spans="2:27" ht="13.5" x14ac:dyDescent="0.25">
      <c r="B785" s="3"/>
      <c r="U785" s="1"/>
      <c r="V785" s="1"/>
      <c r="W785" s="1"/>
      <c r="X785" s="1"/>
      <c r="Y785" s="1"/>
      <c r="Z785" s="1"/>
      <c r="AA785" s="1"/>
    </row>
    <row r="786" spans="2:27" ht="13.5" x14ac:dyDescent="0.25">
      <c r="B786" s="3"/>
      <c r="U786" s="1"/>
      <c r="V786" s="1"/>
      <c r="W786" s="1"/>
      <c r="X786" s="1"/>
      <c r="Y786" s="1"/>
      <c r="Z786" s="1"/>
      <c r="AA786" s="1"/>
    </row>
    <row r="787" spans="2:27" ht="13.5" x14ac:dyDescent="0.25">
      <c r="B787" s="3"/>
      <c r="U787" s="1"/>
      <c r="V787" s="1"/>
      <c r="W787" s="1"/>
      <c r="X787" s="1"/>
      <c r="Y787" s="1"/>
      <c r="Z787" s="1"/>
      <c r="AA787" s="1"/>
    </row>
    <row r="788" spans="2:27" ht="13.5" x14ac:dyDescent="0.25">
      <c r="B788" s="3"/>
      <c r="U788" s="1"/>
      <c r="V788" s="1"/>
      <c r="W788" s="1"/>
      <c r="X788" s="1"/>
      <c r="Y788" s="1"/>
      <c r="Z788" s="1"/>
      <c r="AA788" s="1"/>
    </row>
    <row r="789" spans="2:27" ht="13.5" x14ac:dyDescent="0.25">
      <c r="B789" s="3"/>
      <c r="U789" s="1"/>
      <c r="V789" s="1"/>
      <c r="W789" s="1"/>
      <c r="X789" s="1"/>
      <c r="Y789" s="1"/>
      <c r="Z789" s="1"/>
      <c r="AA789" s="1"/>
    </row>
    <row r="790" spans="2:27" ht="13.5" x14ac:dyDescent="0.25">
      <c r="B790" s="3"/>
      <c r="U790" s="1"/>
      <c r="V790" s="1"/>
      <c r="W790" s="1"/>
      <c r="X790" s="1"/>
      <c r="Y790" s="1"/>
      <c r="Z790" s="1"/>
      <c r="AA790" s="1"/>
    </row>
    <row r="791" spans="2:27" ht="13.5" x14ac:dyDescent="0.25">
      <c r="B791" s="3"/>
      <c r="U791" s="1"/>
      <c r="V791" s="1"/>
      <c r="W791" s="1"/>
      <c r="X791" s="1"/>
      <c r="Y791" s="1"/>
      <c r="Z791" s="1"/>
      <c r="AA791" s="1"/>
    </row>
    <row r="792" spans="2:27" ht="13.5" x14ac:dyDescent="0.25">
      <c r="B792" s="3"/>
      <c r="U792" s="1"/>
      <c r="V792" s="1"/>
      <c r="W792" s="1"/>
      <c r="X792" s="1"/>
      <c r="Y792" s="1"/>
      <c r="Z792" s="1"/>
      <c r="AA792" s="1"/>
    </row>
    <row r="793" spans="2:27" ht="13.5" x14ac:dyDescent="0.25">
      <c r="B793" s="3"/>
      <c r="U793" s="1"/>
      <c r="V793" s="1"/>
      <c r="W793" s="1"/>
      <c r="X793" s="1"/>
      <c r="Y793" s="1"/>
      <c r="Z793" s="1"/>
      <c r="AA793" s="1"/>
    </row>
    <row r="794" spans="2:27" ht="13.5" x14ac:dyDescent="0.25">
      <c r="B794" s="3"/>
      <c r="U794" s="1"/>
      <c r="V794" s="1"/>
      <c r="W794" s="1"/>
      <c r="X794" s="1"/>
      <c r="Y794" s="1"/>
      <c r="Z794" s="1"/>
      <c r="AA794" s="1"/>
    </row>
    <row r="795" spans="2:27" ht="13.5" x14ac:dyDescent="0.25">
      <c r="B795" s="3"/>
      <c r="U795" s="1"/>
      <c r="V795" s="1"/>
      <c r="W795" s="1"/>
      <c r="X795" s="1"/>
      <c r="Y795" s="1"/>
      <c r="Z795" s="1"/>
      <c r="AA795" s="1"/>
    </row>
    <row r="796" spans="2:27" ht="13.5" x14ac:dyDescent="0.25">
      <c r="B796" s="3"/>
      <c r="U796" s="1"/>
      <c r="V796" s="1"/>
      <c r="W796" s="1"/>
      <c r="X796" s="1"/>
      <c r="Y796" s="1"/>
      <c r="Z796" s="1"/>
      <c r="AA796" s="1"/>
    </row>
    <row r="797" spans="2:27" ht="13.5" x14ac:dyDescent="0.25">
      <c r="B797" s="3"/>
      <c r="U797" s="1"/>
      <c r="V797" s="1"/>
      <c r="W797" s="1"/>
      <c r="X797" s="1"/>
      <c r="Y797" s="1"/>
      <c r="Z797" s="1"/>
      <c r="AA797" s="1"/>
    </row>
    <row r="798" spans="2:27" ht="13.5" x14ac:dyDescent="0.25">
      <c r="B798" s="3"/>
      <c r="U798" s="1"/>
      <c r="V798" s="1"/>
      <c r="W798" s="1"/>
      <c r="X798" s="1"/>
      <c r="Y798" s="1"/>
      <c r="Z798" s="1"/>
      <c r="AA798" s="1"/>
    </row>
    <row r="799" spans="2:27" ht="13.5" x14ac:dyDescent="0.25">
      <c r="B799" s="3"/>
      <c r="U799" s="1"/>
      <c r="V799" s="1"/>
      <c r="W799" s="1"/>
      <c r="X799" s="1"/>
      <c r="Y799" s="1"/>
      <c r="Z799" s="1"/>
      <c r="AA799" s="1"/>
    </row>
    <row r="800" spans="2:27" ht="13.5" x14ac:dyDescent="0.25">
      <c r="B800" s="3"/>
      <c r="U800" s="1"/>
      <c r="V800" s="1"/>
      <c r="W800" s="1"/>
      <c r="X800" s="1"/>
      <c r="Y800" s="1"/>
      <c r="Z800" s="1"/>
      <c r="AA800" s="1"/>
    </row>
    <row r="801" spans="2:27" ht="13.5" x14ac:dyDescent="0.25">
      <c r="B801" s="3"/>
      <c r="U801" s="1"/>
      <c r="V801" s="1"/>
      <c r="W801" s="1"/>
      <c r="X801" s="1"/>
      <c r="Y801" s="1"/>
      <c r="Z801" s="1"/>
      <c r="AA801" s="1"/>
    </row>
    <row r="802" spans="2:27" ht="13.5" x14ac:dyDescent="0.25">
      <c r="B802" s="3"/>
      <c r="U802" s="1"/>
      <c r="V802" s="1"/>
      <c r="W802" s="1"/>
      <c r="X802" s="1"/>
      <c r="Y802" s="1"/>
      <c r="Z802" s="1"/>
      <c r="AA802" s="1"/>
    </row>
    <row r="803" spans="2:27" ht="13.5" x14ac:dyDescent="0.25">
      <c r="B803" s="3"/>
      <c r="U803" s="1"/>
      <c r="V803" s="1"/>
      <c r="W803" s="1"/>
      <c r="X803" s="1"/>
      <c r="Y803" s="1"/>
      <c r="Z803" s="1"/>
      <c r="AA803" s="1"/>
    </row>
    <row r="804" spans="2:27" ht="13.5" x14ac:dyDescent="0.25">
      <c r="B804" s="3"/>
      <c r="U804" s="1"/>
      <c r="V804" s="1"/>
      <c r="W804" s="1"/>
      <c r="X804" s="1"/>
      <c r="Y804" s="1"/>
      <c r="Z804" s="1"/>
      <c r="AA804" s="1"/>
    </row>
    <row r="805" spans="2:27" ht="13.5" x14ac:dyDescent="0.25">
      <c r="B805" s="3"/>
      <c r="U805" s="1"/>
      <c r="V805" s="1"/>
      <c r="W805" s="1"/>
      <c r="X805" s="1"/>
      <c r="Y805" s="1"/>
      <c r="Z805" s="1"/>
      <c r="AA805" s="1"/>
    </row>
    <row r="806" spans="2:27" ht="13.5" x14ac:dyDescent="0.25">
      <c r="B806" s="3"/>
      <c r="U806" s="1"/>
      <c r="V806" s="1"/>
      <c r="W806" s="1"/>
      <c r="X806" s="1"/>
      <c r="Y806" s="1"/>
      <c r="Z806" s="1"/>
      <c r="AA806" s="1"/>
    </row>
    <row r="807" spans="2:27" ht="13.5" x14ac:dyDescent="0.25">
      <c r="B807" s="3"/>
      <c r="U807" s="1"/>
      <c r="V807" s="1"/>
      <c r="W807" s="1"/>
      <c r="X807" s="1"/>
      <c r="Y807" s="1"/>
      <c r="Z807" s="1"/>
      <c r="AA807" s="1"/>
    </row>
    <row r="808" spans="2:27" ht="13.5" x14ac:dyDescent="0.25">
      <c r="B808" s="3"/>
      <c r="U808" s="1"/>
      <c r="V808" s="1"/>
      <c r="W808" s="1"/>
      <c r="X808" s="1"/>
      <c r="Y808" s="1"/>
      <c r="Z808" s="1"/>
      <c r="AA808" s="1"/>
    </row>
    <row r="809" spans="2:27" ht="13.5" x14ac:dyDescent="0.25">
      <c r="B809" s="3"/>
      <c r="U809" s="1"/>
      <c r="V809" s="1"/>
      <c r="W809" s="1"/>
      <c r="X809" s="1"/>
      <c r="Y809" s="1"/>
      <c r="Z809" s="1"/>
      <c r="AA809" s="1"/>
    </row>
    <row r="810" spans="2:27" ht="13.5" x14ac:dyDescent="0.25">
      <c r="B810" s="3"/>
      <c r="U810" s="1"/>
      <c r="V810" s="1"/>
      <c r="W810" s="1"/>
      <c r="X810" s="1"/>
      <c r="Y810" s="1"/>
      <c r="Z810" s="1"/>
      <c r="AA810" s="1"/>
    </row>
    <row r="811" spans="2:27" ht="13.5" x14ac:dyDescent="0.25">
      <c r="B811" s="3"/>
      <c r="U811" s="1"/>
      <c r="V811" s="1"/>
      <c r="W811" s="1"/>
      <c r="X811" s="1"/>
      <c r="Y811" s="1"/>
      <c r="Z811" s="1"/>
      <c r="AA811" s="1"/>
    </row>
    <row r="812" spans="2:27" ht="13.5" x14ac:dyDescent="0.25">
      <c r="B812" s="3"/>
      <c r="U812" s="1"/>
      <c r="V812" s="1"/>
      <c r="W812" s="1"/>
      <c r="X812" s="1"/>
      <c r="Y812" s="1"/>
      <c r="Z812" s="1"/>
      <c r="AA812" s="1"/>
    </row>
    <row r="813" spans="2:27" ht="13.5" x14ac:dyDescent="0.25">
      <c r="B813" s="3"/>
      <c r="U813" s="1"/>
      <c r="V813" s="1"/>
      <c r="W813" s="1"/>
      <c r="X813" s="1"/>
      <c r="Y813" s="1"/>
      <c r="Z813" s="1"/>
      <c r="AA813" s="1"/>
    </row>
    <row r="814" spans="2:27" ht="13.5" x14ac:dyDescent="0.25">
      <c r="B814" s="3"/>
      <c r="U814" s="1"/>
      <c r="V814" s="1"/>
      <c r="W814" s="1"/>
      <c r="X814" s="1"/>
      <c r="Y814" s="1"/>
      <c r="Z814" s="1"/>
      <c r="AA814" s="1"/>
    </row>
    <row r="815" spans="2:27" ht="13.5" x14ac:dyDescent="0.25">
      <c r="B815" s="3"/>
      <c r="U815" s="1"/>
      <c r="V815" s="1"/>
      <c r="W815" s="1"/>
      <c r="X815" s="1"/>
      <c r="Y815" s="1"/>
      <c r="Z815" s="1"/>
      <c r="AA815" s="1"/>
    </row>
    <row r="816" spans="2:27" ht="13.5" x14ac:dyDescent="0.25">
      <c r="B816" s="3"/>
      <c r="U816" s="1"/>
      <c r="V816" s="1"/>
      <c r="W816" s="1"/>
      <c r="X816" s="1"/>
      <c r="Y816" s="1"/>
      <c r="Z816" s="1"/>
      <c r="AA816" s="1"/>
    </row>
    <row r="817" spans="2:27" ht="13.5" x14ac:dyDescent="0.25">
      <c r="B817" s="3"/>
      <c r="U817" s="1"/>
      <c r="V817" s="1"/>
      <c r="W817" s="1"/>
      <c r="X817" s="1"/>
      <c r="Y817" s="1"/>
      <c r="Z817" s="1"/>
      <c r="AA817" s="1"/>
    </row>
    <row r="818" spans="2:27" ht="13.5" x14ac:dyDescent="0.25">
      <c r="B818" s="3"/>
      <c r="U818" s="1"/>
      <c r="V818" s="1"/>
      <c r="W818" s="1"/>
      <c r="X818" s="1"/>
      <c r="Y818" s="1"/>
      <c r="Z818" s="1"/>
      <c r="AA818" s="1"/>
    </row>
    <row r="819" spans="2:27" ht="13.5" x14ac:dyDescent="0.25">
      <c r="B819" s="3"/>
      <c r="U819" s="1"/>
      <c r="V819" s="1"/>
      <c r="W819" s="1"/>
      <c r="X819" s="1"/>
      <c r="Y819" s="1"/>
      <c r="Z819" s="1"/>
      <c r="AA819" s="1"/>
    </row>
    <row r="820" spans="2:27" ht="13.5" x14ac:dyDescent="0.25">
      <c r="B820" s="3"/>
      <c r="U820" s="1"/>
      <c r="V820" s="1"/>
      <c r="W820" s="1"/>
      <c r="X820" s="1"/>
      <c r="Y820" s="1"/>
      <c r="Z820" s="1"/>
      <c r="AA820" s="1"/>
    </row>
    <row r="821" spans="2:27" ht="13.5" x14ac:dyDescent="0.25">
      <c r="B821" s="3"/>
      <c r="U821" s="1"/>
      <c r="V821" s="1"/>
      <c r="W821" s="1"/>
      <c r="X821" s="1"/>
      <c r="Y821" s="1"/>
      <c r="Z821" s="1"/>
      <c r="AA821" s="1"/>
    </row>
    <row r="822" spans="2:27" ht="13.5" x14ac:dyDescent="0.25">
      <c r="B822" s="3"/>
      <c r="U822" s="1"/>
      <c r="V822" s="1"/>
      <c r="W822" s="1"/>
      <c r="X822" s="1"/>
      <c r="Y822" s="1"/>
      <c r="Z822" s="1"/>
      <c r="AA822" s="1"/>
    </row>
    <row r="823" spans="2:27" ht="13.5" x14ac:dyDescent="0.25">
      <c r="B823" s="3"/>
      <c r="U823" s="1"/>
      <c r="V823" s="1"/>
      <c r="W823" s="1"/>
      <c r="X823" s="1"/>
      <c r="Y823" s="1"/>
      <c r="Z823" s="1"/>
      <c r="AA823" s="1"/>
    </row>
    <row r="824" spans="2:27" ht="13.5" x14ac:dyDescent="0.25">
      <c r="B824" s="3"/>
      <c r="U824" s="1"/>
      <c r="V824" s="1"/>
      <c r="W824" s="1"/>
      <c r="X824" s="1"/>
      <c r="Y824" s="1"/>
      <c r="Z824" s="1"/>
      <c r="AA824" s="1"/>
    </row>
    <row r="825" spans="2:27" ht="13.5" x14ac:dyDescent="0.25">
      <c r="B825" s="3"/>
      <c r="U825" s="1"/>
      <c r="V825" s="1"/>
      <c r="W825" s="1"/>
      <c r="X825" s="1"/>
      <c r="Y825" s="1"/>
      <c r="Z825" s="1"/>
      <c r="AA825" s="1"/>
    </row>
    <row r="826" spans="2:27" ht="13.5" x14ac:dyDescent="0.25">
      <c r="B826" s="3"/>
      <c r="U826" s="1"/>
      <c r="V826" s="1"/>
      <c r="W826" s="1"/>
      <c r="X826" s="1"/>
      <c r="Y826" s="1"/>
      <c r="Z826" s="1"/>
      <c r="AA826" s="1"/>
    </row>
    <row r="827" spans="2:27" ht="13.5" x14ac:dyDescent="0.25">
      <c r="B827" s="3"/>
      <c r="U827" s="1"/>
      <c r="V827" s="1"/>
      <c r="W827" s="1"/>
      <c r="X827" s="1"/>
      <c r="Y827" s="1"/>
      <c r="Z827" s="1"/>
      <c r="AA827" s="1"/>
    </row>
    <row r="828" spans="2:27" ht="13.5" x14ac:dyDescent="0.25">
      <c r="B828" s="3"/>
      <c r="U828" s="1"/>
      <c r="V828" s="1"/>
      <c r="W828" s="1"/>
      <c r="X828" s="1"/>
      <c r="Y828" s="1"/>
      <c r="Z828" s="1"/>
      <c r="AA828" s="1"/>
    </row>
    <row r="829" spans="2:27" ht="13.5" x14ac:dyDescent="0.25">
      <c r="B829" s="3"/>
      <c r="U829" s="1"/>
      <c r="V829" s="1"/>
      <c r="W829" s="1"/>
      <c r="X829" s="1"/>
      <c r="Y829" s="1"/>
      <c r="Z829" s="1"/>
      <c r="AA829" s="1"/>
    </row>
    <row r="830" spans="2:27" ht="13.5" x14ac:dyDescent="0.25">
      <c r="B830" s="3"/>
      <c r="U830" s="1"/>
      <c r="V830" s="1"/>
      <c r="W830" s="1"/>
      <c r="X830" s="1"/>
      <c r="Y830" s="1"/>
      <c r="Z830" s="1"/>
      <c r="AA830" s="1"/>
    </row>
    <row r="831" spans="2:27" ht="13.5" x14ac:dyDescent="0.25">
      <c r="B831" s="3"/>
      <c r="U831" s="1"/>
      <c r="V831" s="1"/>
      <c r="W831" s="1"/>
      <c r="X831" s="1"/>
      <c r="Y831" s="1"/>
      <c r="Z831" s="1"/>
      <c r="AA831" s="1"/>
    </row>
    <row r="832" spans="2:27" ht="13.5" x14ac:dyDescent="0.25">
      <c r="B832" s="3"/>
      <c r="U832" s="1"/>
      <c r="V832" s="1"/>
      <c r="W832" s="1"/>
      <c r="X832" s="1"/>
      <c r="Y832" s="1"/>
      <c r="Z832" s="1"/>
      <c r="AA832" s="1"/>
    </row>
    <row r="833" spans="2:27" ht="13.5" x14ac:dyDescent="0.25">
      <c r="B833" s="3"/>
      <c r="U833" s="1"/>
      <c r="V833" s="1"/>
      <c r="W833" s="1"/>
      <c r="X833" s="1"/>
      <c r="Y833" s="1"/>
      <c r="Z833" s="1"/>
      <c r="AA833" s="1"/>
    </row>
    <row r="834" spans="2:27" ht="13.5" x14ac:dyDescent="0.25">
      <c r="B834" s="3"/>
      <c r="U834" s="1"/>
      <c r="V834" s="1"/>
      <c r="W834" s="1"/>
      <c r="X834" s="1"/>
      <c r="Y834" s="1"/>
      <c r="Z834" s="1"/>
      <c r="AA834" s="1"/>
    </row>
    <row r="835" spans="2:27" ht="13.5" x14ac:dyDescent="0.25">
      <c r="B835" s="3"/>
      <c r="U835" s="1"/>
      <c r="V835" s="1"/>
      <c r="W835" s="1"/>
      <c r="X835" s="1"/>
      <c r="Y835" s="1"/>
      <c r="Z835" s="1"/>
      <c r="AA835" s="1"/>
    </row>
    <row r="836" spans="2:27" ht="13.5" x14ac:dyDescent="0.25">
      <c r="B836" s="3"/>
      <c r="U836" s="1"/>
      <c r="V836" s="1"/>
      <c r="W836" s="1"/>
      <c r="X836" s="1"/>
      <c r="Y836" s="1"/>
      <c r="Z836" s="1"/>
      <c r="AA836" s="1"/>
    </row>
    <row r="837" spans="2:27" ht="13.5" x14ac:dyDescent="0.25">
      <c r="B837" s="3"/>
      <c r="U837" s="1"/>
      <c r="V837" s="1"/>
      <c r="W837" s="1"/>
      <c r="X837" s="1"/>
      <c r="Y837" s="1"/>
      <c r="Z837" s="1"/>
      <c r="AA837" s="1"/>
    </row>
    <row r="838" spans="2:27" ht="13.5" x14ac:dyDescent="0.25">
      <c r="B838" s="3"/>
      <c r="U838" s="1"/>
      <c r="V838" s="1"/>
      <c r="W838" s="1"/>
      <c r="X838" s="1"/>
      <c r="Y838" s="1"/>
      <c r="Z838" s="1"/>
      <c r="AA838" s="1"/>
    </row>
    <row r="839" spans="2:27" ht="13.5" x14ac:dyDescent="0.25">
      <c r="B839" s="3"/>
      <c r="U839" s="1"/>
      <c r="V839" s="1"/>
      <c r="W839" s="1"/>
      <c r="X839" s="1"/>
      <c r="Y839" s="1"/>
      <c r="Z839" s="1"/>
      <c r="AA839" s="1"/>
    </row>
    <row r="840" spans="2:27" ht="13.5" x14ac:dyDescent="0.25">
      <c r="B840" s="3"/>
      <c r="U840" s="1"/>
      <c r="V840" s="1"/>
      <c r="W840" s="1"/>
      <c r="X840" s="1"/>
      <c r="Y840" s="1"/>
      <c r="Z840" s="1"/>
      <c r="AA840" s="1"/>
    </row>
    <row r="841" spans="2:27" ht="13.5" x14ac:dyDescent="0.25">
      <c r="B841" s="3"/>
      <c r="U841" s="1"/>
      <c r="V841" s="1"/>
      <c r="W841" s="1"/>
      <c r="X841" s="1"/>
      <c r="Y841" s="1"/>
      <c r="Z841" s="1"/>
      <c r="AA841" s="1"/>
    </row>
    <row r="842" spans="2:27" ht="13.5" x14ac:dyDescent="0.25">
      <c r="B842" s="3"/>
      <c r="U842" s="1"/>
      <c r="V842" s="1"/>
      <c r="W842" s="1"/>
      <c r="X842" s="1"/>
      <c r="Y842" s="1"/>
      <c r="Z842" s="1"/>
      <c r="AA842" s="1"/>
    </row>
    <row r="843" spans="2:27" ht="13.5" x14ac:dyDescent="0.25">
      <c r="B843" s="3"/>
      <c r="U843" s="1"/>
      <c r="V843" s="1"/>
      <c r="W843" s="1"/>
      <c r="X843" s="1"/>
      <c r="Y843" s="1"/>
      <c r="Z843" s="1"/>
      <c r="AA843" s="1"/>
    </row>
    <row r="844" spans="2:27" ht="13.5" x14ac:dyDescent="0.25">
      <c r="B844" s="3"/>
      <c r="U844" s="1"/>
      <c r="V844" s="1"/>
      <c r="W844" s="1"/>
      <c r="X844" s="1"/>
      <c r="Y844" s="1"/>
      <c r="Z844" s="1"/>
      <c r="AA844" s="1"/>
    </row>
    <row r="845" spans="2:27" ht="13.5" x14ac:dyDescent="0.25">
      <c r="B845" s="3"/>
      <c r="U845" s="1"/>
      <c r="V845" s="1"/>
      <c r="W845" s="1"/>
      <c r="X845" s="1"/>
      <c r="Y845" s="1"/>
      <c r="Z845" s="1"/>
      <c r="AA845" s="1"/>
    </row>
    <row r="846" spans="2:27" ht="13.5" x14ac:dyDescent="0.25">
      <c r="B846" s="3"/>
      <c r="U846" s="1"/>
      <c r="V846" s="1"/>
      <c r="W846" s="1"/>
      <c r="X846" s="1"/>
      <c r="Y846" s="1"/>
      <c r="Z846" s="1"/>
      <c r="AA846" s="1"/>
    </row>
    <row r="847" spans="2:27" ht="13.5" x14ac:dyDescent="0.25">
      <c r="B847" s="3"/>
      <c r="U847" s="1"/>
      <c r="V847" s="1"/>
      <c r="W847" s="1"/>
      <c r="X847" s="1"/>
      <c r="Y847" s="1"/>
      <c r="Z847" s="1"/>
      <c r="AA847" s="1"/>
    </row>
    <row r="848" spans="2:27" ht="13.5" x14ac:dyDescent="0.25">
      <c r="B848" s="3"/>
      <c r="U848" s="1"/>
      <c r="V848" s="1"/>
      <c r="W848" s="1"/>
      <c r="X848" s="1"/>
      <c r="Y848" s="1"/>
      <c r="Z848" s="1"/>
      <c r="AA848" s="1"/>
    </row>
    <row r="849" spans="2:27" ht="13.5" x14ac:dyDescent="0.25">
      <c r="B849" s="3"/>
      <c r="U849" s="1"/>
      <c r="V849" s="1"/>
      <c r="W849" s="1"/>
      <c r="X849" s="1"/>
      <c r="Y849" s="1"/>
      <c r="Z849" s="1"/>
      <c r="AA849" s="1"/>
    </row>
    <row r="850" spans="2:27" ht="13.5" x14ac:dyDescent="0.25">
      <c r="B850" s="3"/>
      <c r="U850" s="1"/>
      <c r="V850" s="1"/>
      <c r="W850" s="1"/>
      <c r="X850" s="1"/>
      <c r="Y850" s="1"/>
      <c r="Z850" s="1"/>
      <c r="AA850" s="1"/>
    </row>
    <row r="851" spans="2:27" ht="13.5" x14ac:dyDescent="0.25">
      <c r="B851" s="3"/>
      <c r="U851" s="1"/>
      <c r="V851" s="1"/>
      <c r="W851" s="1"/>
      <c r="X851" s="1"/>
      <c r="Y851" s="1"/>
      <c r="Z851" s="1"/>
      <c r="AA851" s="1"/>
    </row>
    <row r="852" spans="2:27" ht="13.5" x14ac:dyDescent="0.25">
      <c r="B852" s="3"/>
      <c r="U852" s="1"/>
      <c r="V852" s="1"/>
      <c r="W852" s="1"/>
      <c r="X852" s="1"/>
      <c r="Y852" s="1"/>
      <c r="Z852" s="1"/>
      <c r="AA852" s="1"/>
    </row>
    <row r="853" spans="2:27" ht="13.5" x14ac:dyDescent="0.25">
      <c r="B853" s="3"/>
      <c r="U853" s="1"/>
      <c r="V853" s="1"/>
      <c r="W853" s="1"/>
      <c r="X853" s="1"/>
      <c r="Y853" s="1"/>
      <c r="Z853" s="1"/>
      <c r="AA853" s="1"/>
    </row>
    <row r="854" spans="2:27" ht="13.5" x14ac:dyDescent="0.25">
      <c r="B854" s="3"/>
      <c r="U854" s="1"/>
      <c r="V854" s="1"/>
      <c r="W854" s="1"/>
      <c r="X854" s="1"/>
      <c r="Y854" s="1"/>
      <c r="Z854" s="1"/>
      <c r="AA854" s="1"/>
    </row>
    <row r="855" spans="2:27" ht="13.5" x14ac:dyDescent="0.25">
      <c r="B855" s="3"/>
      <c r="U855" s="1"/>
      <c r="V855" s="1"/>
      <c r="W855" s="1"/>
      <c r="X855" s="1"/>
      <c r="Y855" s="1"/>
      <c r="Z855" s="1"/>
      <c r="AA855" s="1"/>
    </row>
    <row r="856" spans="2:27" ht="13.5" x14ac:dyDescent="0.25">
      <c r="B856" s="3"/>
      <c r="U856" s="1"/>
      <c r="V856" s="1"/>
      <c r="W856" s="1"/>
      <c r="X856" s="1"/>
      <c r="Y856" s="1"/>
      <c r="Z856" s="1"/>
      <c r="AA856" s="1"/>
    </row>
    <row r="857" spans="2:27" ht="13.5" x14ac:dyDescent="0.25">
      <c r="B857" s="3"/>
      <c r="U857" s="1"/>
      <c r="V857" s="1"/>
      <c r="W857" s="1"/>
      <c r="X857" s="1"/>
      <c r="Y857" s="1"/>
      <c r="Z857" s="1"/>
      <c r="AA857" s="1"/>
    </row>
    <row r="858" spans="2:27" ht="13.5" x14ac:dyDescent="0.25">
      <c r="B858" s="3"/>
      <c r="U858" s="1"/>
      <c r="V858" s="1"/>
      <c r="W858" s="1"/>
      <c r="X858" s="1"/>
      <c r="Y858" s="1"/>
      <c r="Z858" s="1"/>
      <c r="AA858" s="1"/>
    </row>
    <row r="859" spans="2:27" ht="13.5" x14ac:dyDescent="0.25">
      <c r="B859" s="3"/>
      <c r="U859" s="1"/>
      <c r="V859" s="1"/>
      <c r="W859" s="1"/>
      <c r="X859" s="1"/>
      <c r="Y859" s="1"/>
      <c r="Z859" s="1"/>
      <c r="AA859" s="1"/>
    </row>
    <row r="860" spans="2:27" ht="13.5" x14ac:dyDescent="0.25">
      <c r="B860" s="3"/>
      <c r="U860" s="1"/>
      <c r="V860" s="1"/>
      <c r="W860" s="1"/>
      <c r="X860" s="1"/>
      <c r="Y860" s="1"/>
      <c r="Z860" s="1"/>
      <c r="AA860" s="1"/>
    </row>
    <row r="861" spans="2:27" ht="13.5" x14ac:dyDescent="0.25">
      <c r="B861" s="3"/>
      <c r="U861" s="1"/>
      <c r="V861" s="1"/>
      <c r="W861" s="1"/>
      <c r="X861" s="1"/>
      <c r="Y861" s="1"/>
      <c r="Z861" s="1"/>
      <c r="AA861" s="1"/>
    </row>
    <row r="862" spans="2:27" ht="13.5" x14ac:dyDescent="0.25">
      <c r="B862" s="3"/>
      <c r="U862" s="1"/>
      <c r="V862" s="1"/>
      <c r="W862" s="1"/>
      <c r="X862" s="1"/>
      <c r="Y862" s="1"/>
      <c r="Z862" s="1"/>
      <c r="AA862" s="1"/>
    </row>
    <row r="863" spans="2:27" ht="13.5" x14ac:dyDescent="0.25">
      <c r="B863" s="3"/>
      <c r="U863" s="1"/>
      <c r="V863" s="1"/>
      <c r="W863" s="1"/>
      <c r="X863" s="1"/>
      <c r="Y863" s="1"/>
      <c r="Z863" s="1"/>
      <c r="AA863" s="1"/>
    </row>
    <row r="864" spans="2:27" ht="13.5" x14ac:dyDescent="0.25">
      <c r="B864" s="3"/>
      <c r="U864" s="1"/>
      <c r="V864" s="1"/>
      <c r="W864" s="1"/>
      <c r="X864" s="1"/>
      <c r="Y864" s="1"/>
      <c r="Z864" s="1"/>
      <c r="AA864" s="1"/>
    </row>
    <row r="865" spans="2:27" ht="13.5" x14ac:dyDescent="0.25">
      <c r="B865" s="3"/>
      <c r="U865" s="1"/>
      <c r="V865" s="1"/>
      <c r="W865" s="1"/>
      <c r="X865" s="1"/>
      <c r="Y865" s="1"/>
      <c r="Z865" s="1"/>
      <c r="AA865" s="1"/>
    </row>
    <row r="866" spans="2:27" ht="13.5" x14ac:dyDescent="0.25">
      <c r="B866" s="3"/>
      <c r="U866" s="1"/>
      <c r="V866" s="1"/>
      <c r="W866" s="1"/>
      <c r="X866" s="1"/>
      <c r="Y866" s="1"/>
      <c r="Z866" s="1"/>
      <c r="AA866" s="1"/>
    </row>
    <row r="867" spans="2:27" ht="13.5" x14ac:dyDescent="0.25">
      <c r="B867" s="3"/>
      <c r="U867" s="1"/>
      <c r="V867" s="1"/>
      <c r="W867" s="1"/>
      <c r="X867" s="1"/>
      <c r="Y867" s="1"/>
      <c r="Z867" s="1"/>
      <c r="AA867" s="1"/>
    </row>
    <row r="868" spans="2:27" ht="13.5" x14ac:dyDescent="0.25">
      <c r="B868" s="3"/>
      <c r="U868" s="1"/>
      <c r="V868" s="1"/>
      <c r="W868" s="1"/>
      <c r="X868" s="1"/>
      <c r="Y868" s="1"/>
      <c r="Z868" s="1"/>
      <c r="AA868" s="1"/>
    </row>
    <row r="869" spans="2:27" ht="13.5" x14ac:dyDescent="0.25">
      <c r="B869" s="3"/>
      <c r="U869" s="1"/>
      <c r="V869" s="1"/>
      <c r="W869" s="1"/>
      <c r="X869" s="1"/>
      <c r="Y869" s="1"/>
      <c r="Z869" s="1"/>
      <c r="AA869" s="1"/>
    </row>
    <row r="870" spans="2:27" ht="13.5" x14ac:dyDescent="0.25">
      <c r="B870" s="3"/>
      <c r="U870" s="1"/>
      <c r="V870" s="1"/>
      <c r="W870" s="1"/>
      <c r="X870" s="1"/>
      <c r="Y870" s="1"/>
      <c r="Z870" s="1"/>
      <c r="AA870" s="1"/>
    </row>
    <row r="871" spans="2:27" ht="13.5" x14ac:dyDescent="0.25">
      <c r="B871" s="3"/>
      <c r="U871" s="1"/>
      <c r="V871" s="1"/>
      <c r="W871" s="1"/>
      <c r="X871" s="1"/>
      <c r="Y871" s="1"/>
      <c r="Z871" s="1"/>
      <c r="AA871" s="1"/>
    </row>
    <row r="872" spans="2:27" ht="13.5" x14ac:dyDescent="0.25">
      <c r="B872" s="3"/>
      <c r="U872" s="1"/>
      <c r="V872" s="1"/>
      <c r="W872" s="1"/>
      <c r="X872" s="1"/>
      <c r="Y872" s="1"/>
      <c r="Z872" s="1"/>
      <c r="AA872" s="1"/>
    </row>
    <row r="873" spans="2:27" ht="13.5" x14ac:dyDescent="0.25">
      <c r="B873" s="3"/>
      <c r="U873" s="1"/>
      <c r="V873" s="1"/>
      <c r="W873" s="1"/>
      <c r="X873" s="1"/>
      <c r="Y873" s="1"/>
      <c r="Z873" s="1"/>
      <c r="AA873" s="1"/>
    </row>
    <row r="874" spans="2:27" ht="13.5" x14ac:dyDescent="0.25">
      <c r="B874" s="3"/>
      <c r="U874" s="1"/>
      <c r="V874" s="1"/>
      <c r="W874" s="1"/>
      <c r="X874" s="1"/>
      <c r="Y874" s="1"/>
      <c r="Z874" s="1"/>
      <c r="AA874" s="1"/>
    </row>
    <row r="875" spans="2:27" ht="13.5" x14ac:dyDescent="0.25">
      <c r="B875" s="3"/>
      <c r="U875" s="1"/>
      <c r="V875" s="1"/>
      <c r="W875" s="1"/>
      <c r="X875" s="1"/>
      <c r="Y875" s="1"/>
      <c r="Z875" s="1"/>
      <c r="AA875" s="1"/>
    </row>
    <row r="876" spans="2:27" ht="13.5" x14ac:dyDescent="0.25">
      <c r="B876" s="3"/>
      <c r="U876" s="1"/>
      <c r="V876" s="1"/>
      <c r="W876" s="1"/>
      <c r="X876" s="1"/>
      <c r="Y876" s="1"/>
      <c r="Z876" s="1"/>
      <c r="AA876" s="1"/>
    </row>
    <row r="877" spans="2:27" ht="13.5" x14ac:dyDescent="0.25">
      <c r="B877" s="3"/>
      <c r="U877" s="1"/>
      <c r="V877" s="1"/>
      <c r="W877" s="1"/>
      <c r="X877" s="1"/>
      <c r="Y877" s="1"/>
      <c r="Z877" s="1"/>
      <c r="AA877" s="1"/>
    </row>
    <row r="878" spans="2:27" ht="13.5" x14ac:dyDescent="0.25">
      <c r="B878" s="3"/>
      <c r="U878" s="1"/>
      <c r="V878" s="1"/>
      <c r="W878" s="1"/>
      <c r="X878" s="1"/>
      <c r="Y878" s="1"/>
      <c r="Z878" s="1"/>
      <c r="AA878" s="1"/>
    </row>
    <row r="879" spans="2:27" ht="13.5" x14ac:dyDescent="0.25">
      <c r="B879" s="3"/>
      <c r="U879" s="1"/>
      <c r="V879" s="1"/>
      <c r="W879" s="1"/>
      <c r="X879" s="1"/>
      <c r="Y879" s="1"/>
      <c r="Z879" s="1"/>
      <c r="AA879" s="1"/>
    </row>
    <row r="880" spans="2:27" ht="13.5" x14ac:dyDescent="0.25">
      <c r="B880" s="3"/>
      <c r="U880" s="1"/>
      <c r="V880" s="1"/>
      <c r="W880" s="1"/>
      <c r="X880" s="1"/>
      <c r="Y880" s="1"/>
      <c r="Z880" s="1"/>
      <c r="AA880" s="1"/>
    </row>
    <row r="881" spans="2:27" ht="13.5" x14ac:dyDescent="0.25">
      <c r="B881" s="3"/>
      <c r="U881" s="1"/>
      <c r="V881" s="1"/>
      <c r="W881" s="1"/>
      <c r="X881" s="1"/>
      <c r="Y881" s="1"/>
      <c r="Z881" s="1"/>
      <c r="AA881" s="1"/>
    </row>
    <row r="882" spans="2:27" ht="13.5" x14ac:dyDescent="0.25">
      <c r="B882" s="3"/>
      <c r="U882" s="1"/>
      <c r="V882" s="1"/>
      <c r="W882" s="1"/>
      <c r="X882" s="1"/>
      <c r="Y882" s="1"/>
      <c r="Z882" s="1"/>
      <c r="AA882" s="1"/>
    </row>
    <row r="883" spans="2:27" ht="13.5" x14ac:dyDescent="0.25">
      <c r="B883" s="3"/>
      <c r="U883" s="1"/>
      <c r="V883" s="1"/>
      <c r="W883" s="1"/>
      <c r="X883" s="1"/>
      <c r="Y883" s="1"/>
      <c r="Z883" s="1"/>
      <c r="AA883" s="1"/>
    </row>
    <row r="884" spans="2:27" ht="13.5" x14ac:dyDescent="0.25">
      <c r="B884" s="3"/>
      <c r="U884" s="1"/>
      <c r="V884" s="1"/>
      <c r="W884" s="1"/>
      <c r="X884" s="1"/>
      <c r="Y884" s="1"/>
      <c r="Z884" s="1"/>
      <c r="AA884" s="1"/>
    </row>
    <row r="885" spans="2:27" ht="13.5" x14ac:dyDescent="0.25">
      <c r="B885" s="3"/>
      <c r="U885" s="1"/>
      <c r="V885" s="1"/>
      <c r="W885" s="1"/>
      <c r="X885" s="1"/>
      <c r="Y885" s="1"/>
      <c r="Z885" s="1"/>
      <c r="AA885" s="1"/>
    </row>
    <row r="886" spans="2:27" ht="13.5" x14ac:dyDescent="0.25">
      <c r="B886" s="3"/>
      <c r="U886" s="1"/>
      <c r="V886" s="1"/>
      <c r="W886" s="1"/>
      <c r="X886" s="1"/>
      <c r="Y886" s="1"/>
      <c r="Z886" s="1"/>
      <c r="AA886" s="1"/>
    </row>
    <row r="887" spans="2:27" ht="13.5" x14ac:dyDescent="0.25">
      <c r="B887" s="3"/>
      <c r="U887" s="1"/>
      <c r="V887" s="1"/>
      <c r="W887" s="1"/>
      <c r="X887" s="1"/>
      <c r="Y887" s="1"/>
      <c r="Z887" s="1"/>
      <c r="AA887" s="1"/>
    </row>
    <row r="888" spans="2:27" ht="13.5" x14ac:dyDescent="0.25">
      <c r="B888" s="3"/>
      <c r="U888" s="1"/>
      <c r="V888" s="1"/>
      <c r="W888" s="1"/>
      <c r="X888" s="1"/>
      <c r="Y888" s="1"/>
      <c r="Z888" s="1"/>
      <c r="AA888" s="1"/>
    </row>
    <row r="889" spans="2:27" ht="13.5" x14ac:dyDescent="0.25">
      <c r="B889" s="3"/>
      <c r="U889" s="1"/>
      <c r="V889" s="1"/>
      <c r="W889" s="1"/>
      <c r="X889" s="1"/>
      <c r="Y889" s="1"/>
      <c r="Z889" s="1"/>
      <c r="AA889" s="1"/>
    </row>
    <row r="890" spans="2:27" ht="13.5" x14ac:dyDescent="0.25">
      <c r="B890" s="3"/>
      <c r="U890" s="1"/>
      <c r="V890" s="1"/>
      <c r="W890" s="1"/>
      <c r="X890" s="1"/>
      <c r="Y890" s="1"/>
      <c r="Z890" s="1"/>
      <c r="AA890" s="1"/>
    </row>
    <row r="891" spans="2:27" ht="13.5" x14ac:dyDescent="0.25">
      <c r="B891" s="3"/>
      <c r="U891" s="1"/>
      <c r="V891" s="1"/>
      <c r="W891" s="1"/>
      <c r="X891" s="1"/>
      <c r="Y891" s="1"/>
      <c r="Z891" s="1"/>
      <c r="AA891" s="1"/>
    </row>
    <row r="892" spans="2:27" ht="13.5" x14ac:dyDescent="0.25">
      <c r="B892" s="3"/>
      <c r="U892" s="1"/>
      <c r="V892" s="1"/>
      <c r="W892" s="1"/>
      <c r="X892" s="1"/>
      <c r="Y892" s="1"/>
      <c r="Z892" s="1"/>
      <c r="AA892" s="1"/>
    </row>
    <row r="893" spans="2:27" ht="13.5" x14ac:dyDescent="0.25">
      <c r="B893" s="3"/>
      <c r="U893" s="1"/>
      <c r="V893" s="1"/>
      <c r="W893" s="1"/>
      <c r="X893" s="1"/>
      <c r="Y893" s="1"/>
      <c r="Z893" s="1"/>
      <c r="AA893" s="1"/>
    </row>
    <row r="894" spans="2:27" ht="13.5" x14ac:dyDescent="0.25">
      <c r="B894" s="3"/>
      <c r="U894" s="1"/>
      <c r="V894" s="1"/>
      <c r="W894" s="1"/>
      <c r="X894" s="1"/>
      <c r="Y894" s="1"/>
      <c r="Z894" s="1"/>
      <c r="AA894" s="1"/>
    </row>
    <row r="895" spans="2:27" ht="13.5" x14ac:dyDescent="0.25">
      <c r="B895" s="3"/>
      <c r="U895" s="1"/>
      <c r="V895" s="1"/>
      <c r="W895" s="1"/>
      <c r="X895" s="1"/>
      <c r="Y895" s="1"/>
      <c r="Z895" s="1"/>
      <c r="AA895" s="1"/>
    </row>
    <row r="896" spans="2:27" ht="13.5" x14ac:dyDescent="0.25">
      <c r="B896" s="3"/>
      <c r="U896" s="1"/>
      <c r="V896" s="1"/>
      <c r="W896" s="1"/>
      <c r="X896" s="1"/>
      <c r="Y896" s="1"/>
      <c r="Z896" s="1"/>
      <c r="AA896" s="1"/>
    </row>
    <row r="897" spans="2:27" ht="13.5" x14ac:dyDescent="0.25">
      <c r="B897" s="3"/>
      <c r="U897" s="1"/>
      <c r="V897" s="1"/>
      <c r="W897" s="1"/>
      <c r="X897" s="1"/>
      <c r="Y897" s="1"/>
      <c r="Z897" s="1"/>
      <c r="AA897" s="1"/>
    </row>
    <row r="898" spans="2:27" ht="13.5" x14ac:dyDescent="0.25">
      <c r="B898" s="3"/>
      <c r="U898" s="1"/>
      <c r="V898" s="1"/>
      <c r="W898" s="1"/>
      <c r="X898" s="1"/>
      <c r="Y898" s="1"/>
      <c r="Z898" s="1"/>
      <c r="AA898" s="1"/>
    </row>
    <row r="899" spans="2:27" ht="13.5" x14ac:dyDescent="0.25">
      <c r="B899" s="3"/>
      <c r="U899" s="1"/>
      <c r="V899" s="1"/>
      <c r="W899" s="1"/>
      <c r="X899" s="1"/>
      <c r="Y899" s="1"/>
      <c r="Z899" s="1"/>
      <c r="AA899" s="1"/>
    </row>
    <row r="900" spans="2:27" ht="13.5" x14ac:dyDescent="0.25">
      <c r="B900" s="3"/>
      <c r="U900" s="1"/>
      <c r="V900" s="1"/>
      <c r="W900" s="1"/>
      <c r="X900" s="1"/>
      <c r="Y900" s="1"/>
      <c r="Z900" s="1"/>
      <c r="AA900" s="1"/>
    </row>
    <row r="901" spans="2:27" ht="13.5" x14ac:dyDescent="0.25">
      <c r="B901" s="3"/>
      <c r="U901" s="1"/>
      <c r="V901" s="1"/>
      <c r="W901" s="1"/>
      <c r="X901" s="1"/>
      <c r="Y901" s="1"/>
      <c r="Z901" s="1"/>
      <c r="AA901" s="1"/>
    </row>
    <row r="902" spans="2:27" ht="13.5" x14ac:dyDescent="0.25">
      <c r="B902" s="3"/>
      <c r="U902" s="1"/>
      <c r="V902" s="1"/>
      <c r="W902" s="1"/>
      <c r="X902" s="1"/>
      <c r="Y902" s="1"/>
      <c r="Z902" s="1"/>
      <c r="AA902" s="1"/>
    </row>
    <row r="903" spans="2:27" ht="13.5" x14ac:dyDescent="0.25">
      <c r="B903" s="3"/>
      <c r="U903" s="1"/>
      <c r="V903" s="1"/>
      <c r="W903" s="1"/>
      <c r="X903" s="1"/>
      <c r="Y903" s="1"/>
      <c r="Z903" s="1"/>
      <c r="AA903" s="1"/>
    </row>
    <row r="904" spans="2:27" ht="13.5" x14ac:dyDescent="0.25">
      <c r="B904" s="3"/>
      <c r="U904" s="1"/>
      <c r="V904" s="1"/>
      <c r="W904" s="1"/>
      <c r="X904" s="1"/>
      <c r="Y904" s="1"/>
      <c r="Z904" s="1"/>
      <c r="AA904" s="1"/>
    </row>
    <row r="905" spans="2:27" ht="13.5" x14ac:dyDescent="0.25">
      <c r="B905" s="3"/>
      <c r="U905" s="1"/>
      <c r="V905" s="1"/>
      <c r="W905" s="1"/>
      <c r="X905" s="1"/>
      <c r="Y905" s="1"/>
      <c r="Z905" s="1"/>
      <c r="AA905" s="1"/>
    </row>
    <row r="906" spans="2:27" ht="13.5" x14ac:dyDescent="0.25">
      <c r="B906" s="3"/>
      <c r="U906" s="1"/>
      <c r="V906" s="1"/>
      <c r="W906" s="1"/>
      <c r="X906" s="1"/>
      <c r="Y906" s="1"/>
      <c r="Z906" s="1"/>
      <c r="AA906" s="1"/>
    </row>
    <row r="907" spans="2:27" ht="13.5" x14ac:dyDescent="0.25">
      <c r="B907" s="3"/>
      <c r="U907" s="1"/>
      <c r="V907" s="1"/>
      <c r="W907" s="1"/>
      <c r="X907" s="1"/>
      <c r="Y907" s="1"/>
      <c r="Z907" s="1"/>
      <c r="AA907" s="1"/>
    </row>
    <row r="908" spans="2:27" ht="13.5" x14ac:dyDescent="0.25">
      <c r="B908" s="3"/>
      <c r="U908" s="1"/>
      <c r="V908" s="1"/>
      <c r="W908" s="1"/>
      <c r="X908" s="1"/>
      <c r="Y908" s="1"/>
      <c r="Z908" s="1"/>
      <c r="AA908" s="1"/>
    </row>
    <row r="909" spans="2:27" ht="13.5" x14ac:dyDescent="0.25">
      <c r="B909" s="3"/>
      <c r="U909" s="1"/>
      <c r="V909" s="1"/>
      <c r="W909" s="1"/>
      <c r="X909" s="1"/>
      <c r="Y909" s="1"/>
      <c r="Z909" s="1"/>
      <c r="AA909" s="1"/>
    </row>
    <row r="910" spans="2:27" ht="13.5" x14ac:dyDescent="0.25">
      <c r="B910" s="3"/>
      <c r="U910" s="1"/>
      <c r="V910" s="1"/>
      <c r="W910" s="1"/>
      <c r="X910" s="1"/>
      <c r="Y910" s="1"/>
      <c r="Z910" s="1"/>
      <c r="AA910" s="1"/>
    </row>
    <row r="911" spans="2:27" ht="13.5" x14ac:dyDescent="0.25">
      <c r="B911" s="3"/>
      <c r="U911" s="1"/>
      <c r="V911" s="1"/>
      <c r="W911" s="1"/>
      <c r="X911" s="1"/>
      <c r="Y911" s="1"/>
      <c r="Z911" s="1"/>
      <c r="AA911" s="1"/>
    </row>
    <row r="912" spans="2:27" ht="13.5" x14ac:dyDescent="0.25">
      <c r="B912" s="3"/>
      <c r="U912" s="1"/>
      <c r="V912" s="1"/>
      <c r="W912" s="1"/>
      <c r="X912" s="1"/>
      <c r="Y912" s="1"/>
      <c r="Z912" s="1"/>
      <c r="AA912" s="1"/>
    </row>
    <row r="913" spans="2:27" ht="13.5" x14ac:dyDescent="0.25">
      <c r="B913" s="3"/>
      <c r="U913" s="1"/>
      <c r="V913" s="1"/>
      <c r="W913" s="1"/>
      <c r="X913" s="1"/>
      <c r="Y913" s="1"/>
      <c r="Z913" s="1"/>
      <c r="AA913" s="1"/>
    </row>
    <row r="914" spans="2:27" ht="13.5" x14ac:dyDescent="0.25">
      <c r="B914" s="3"/>
      <c r="U914" s="1"/>
      <c r="V914" s="1"/>
      <c r="W914" s="1"/>
      <c r="X914" s="1"/>
      <c r="Y914" s="1"/>
      <c r="Z914" s="1"/>
      <c r="AA914" s="1"/>
    </row>
    <row r="915" spans="2:27" ht="13.5" x14ac:dyDescent="0.25">
      <c r="B915" s="3"/>
      <c r="U915" s="1"/>
      <c r="V915" s="1"/>
      <c r="W915" s="1"/>
      <c r="X915" s="1"/>
      <c r="Y915" s="1"/>
      <c r="Z915" s="1"/>
      <c r="AA915" s="1"/>
    </row>
    <row r="916" spans="2:27" ht="13.5" x14ac:dyDescent="0.25">
      <c r="B916" s="3"/>
      <c r="U916" s="1"/>
      <c r="V916" s="1"/>
      <c r="W916" s="1"/>
      <c r="X916" s="1"/>
      <c r="Y916" s="1"/>
      <c r="Z916" s="1"/>
      <c r="AA916" s="1"/>
    </row>
    <row r="917" spans="2:27" ht="13.5" x14ac:dyDescent="0.25">
      <c r="B917" s="3"/>
      <c r="U917" s="1"/>
      <c r="V917" s="1"/>
      <c r="W917" s="1"/>
      <c r="X917" s="1"/>
      <c r="Y917" s="1"/>
      <c r="Z917" s="1"/>
      <c r="AA917" s="1"/>
    </row>
    <row r="918" spans="2:27" ht="13.5" x14ac:dyDescent="0.25">
      <c r="B918" s="3"/>
      <c r="U918" s="1"/>
      <c r="V918" s="1"/>
      <c r="W918" s="1"/>
      <c r="X918" s="1"/>
      <c r="Y918" s="1"/>
      <c r="Z918" s="1"/>
      <c r="AA918" s="1"/>
    </row>
    <row r="919" spans="2:27" ht="13.5" x14ac:dyDescent="0.25">
      <c r="B919" s="3"/>
      <c r="U919" s="1"/>
      <c r="V919" s="1"/>
      <c r="W919" s="1"/>
      <c r="X919" s="1"/>
      <c r="Y919" s="1"/>
      <c r="Z919" s="1"/>
      <c r="AA919" s="1"/>
    </row>
    <row r="920" spans="2:27" ht="13.5" x14ac:dyDescent="0.25">
      <c r="B920" s="3"/>
      <c r="U920" s="1"/>
      <c r="V920" s="1"/>
      <c r="W920" s="1"/>
      <c r="X920" s="1"/>
      <c r="Y920" s="1"/>
      <c r="Z920" s="1"/>
      <c r="AA920" s="1"/>
    </row>
    <row r="921" spans="2:27" ht="13.5" x14ac:dyDescent="0.25">
      <c r="B921" s="3"/>
      <c r="U921" s="1"/>
      <c r="V921" s="1"/>
      <c r="W921" s="1"/>
      <c r="X921" s="1"/>
      <c r="Y921" s="1"/>
      <c r="Z921" s="1"/>
      <c r="AA921" s="1"/>
    </row>
    <row r="922" spans="2:27" ht="13.5" x14ac:dyDescent="0.25">
      <c r="B922" s="3"/>
      <c r="U922" s="1"/>
      <c r="V922" s="1"/>
      <c r="W922" s="1"/>
      <c r="X922" s="1"/>
      <c r="Y922" s="1"/>
      <c r="Z922" s="1"/>
      <c r="AA922" s="1"/>
    </row>
    <row r="923" spans="2:27" ht="13.5" x14ac:dyDescent="0.25">
      <c r="B923" s="3"/>
      <c r="U923" s="1"/>
      <c r="V923" s="1"/>
      <c r="W923" s="1"/>
      <c r="X923" s="1"/>
      <c r="Y923" s="1"/>
      <c r="Z923" s="1"/>
      <c r="AA923" s="1"/>
    </row>
    <row r="924" spans="2:27" ht="13.5" x14ac:dyDescent="0.25">
      <c r="B924" s="3"/>
      <c r="U924" s="1"/>
      <c r="V924" s="1"/>
      <c r="W924" s="1"/>
      <c r="X924" s="1"/>
      <c r="Y924" s="1"/>
      <c r="Z924" s="1"/>
      <c r="AA924" s="1"/>
    </row>
    <row r="925" spans="2:27" ht="13.5" x14ac:dyDescent="0.25">
      <c r="B925" s="3"/>
      <c r="U925" s="1"/>
      <c r="V925" s="1"/>
      <c r="W925" s="1"/>
      <c r="X925" s="1"/>
      <c r="Y925" s="1"/>
      <c r="Z925" s="1"/>
      <c r="AA925" s="1"/>
    </row>
    <row r="926" spans="2:27" ht="13.5" x14ac:dyDescent="0.25">
      <c r="B926" s="3"/>
      <c r="U926" s="1"/>
      <c r="V926" s="1"/>
      <c r="W926" s="1"/>
      <c r="X926" s="1"/>
      <c r="Y926" s="1"/>
      <c r="Z926" s="1"/>
      <c r="AA926" s="1"/>
    </row>
    <row r="927" spans="2:27" ht="13.5" x14ac:dyDescent="0.25">
      <c r="B927" s="3"/>
      <c r="U927" s="1"/>
      <c r="V927" s="1"/>
      <c r="W927" s="1"/>
      <c r="X927" s="1"/>
      <c r="Y927" s="1"/>
      <c r="Z927" s="1"/>
      <c r="AA927" s="1"/>
    </row>
    <row r="928" spans="2:27" ht="13.5" x14ac:dyDescent="0.25">
      <c r="B928" s="3"/>
      <c r="U928" s="1"/>
      <c r="V928" s="1"/>
      <c r="W928" s="1"/>
      <c r="X928" s="1"/>
      <c r="Y928" s="1"/>
      <c r="Z928" s="1"/>
      <c r="AA928" s="1"/>
    </row>
    <row r="929" spans="2:27" ht="13.5" x14ac:dyDescent="0.25">
      <c r="B929" s="3"/>
      <c r="U929" s="1"/>
      <c r="V929" s="1"/>
      <c r="W929" s="1"/>
      <c r="X929" s="1"/>
      <c r="Y929" s="1"/>
      <c r="Z929" s="1"/>
      <c r="AA929" s="1"/>
    </row>
    <row r="930" spans="2:27" ht="13.5" x14ac:dyDescent="0.25">
      <c r="B930" s="3"/>
      <c r="U930" s="1"/>
      <c r="V930" s="1"/>
      <c r="W930" s="1"/>
      <c r="X930" s="1"/>
      <c r="Y930" s="1"/>
      <c r="Z930" s="1"/>
      <c r="AA930" s="1"/>
    </row>
    <row r="931" spans="2:27" ht="13.5" x14ac:dyDescent="0.25">
      <c r="B931" s="3"/>
      <c r="U931" s="1"/>
      <c r="V931" s="1"/>
      <c r="W931" s="1"/>
      <c r="X931" s="1"/>
      <c r="Y931" s="1"/>
      <c r="Z931" s="1"/>
      <c r="AA931" s="1"/>
    </row>
    <row r="932" spans="2:27" ht="13.5" x14ac:dyDescent="0.25">
      <c r="B932" s="3"/>
      <c r="U932" s="1"/>
      <c r="V932" s="1"/>
      <c r="W932" s="1"/>
      <c r="X932" s="1"/>
      <c r="Y932" s="1"/>
      <c r="Z932" s="1"/>
      <c r="AA932" s="1"/>
    </row>
    <row r="933" spans="2:27" ht="13.5" x14ac:dyDescent="0.25">
      <c r="B933" s="3"/>
      <c r="U933" s="1"/>
      <c r="V933" s="1"/>
      <c r="W933" s="1"/>
      <c r="X933" s="1"/>
      <c r="Y933" s="1"/>
      <c r="Z933" s="1"/>
      <c r="AA933" s="1"/>
    </row>
    <row r="934" spans="2:27" ht="13.5" x14ac:dyDescent="0.25">
      <c r="B934" s="3"/>
      <c r="U934" s="1"/>
      <c r="V934" s="1"/>
      <c r="W934" s="1"/>
      <c r="X934" s="1"/>
      <c r="Y934" s="1"/>
      <c r="Z934" s="1"/>
      <c r="AA934" s="1"/>
    </row>
    <row r="935" spans="2:27" ht="13.5" x14ac:dyDescent="0.25">
      <c r="B935" s="3"/>
      <c r="U935" s="1"/>
      <c r="V935" s="1"/>
      <c r="W935" s="1"/>
      <c r="X935" s="1"/>
      <c r="Y935" s="1"/>
      <c r="Z935" s="1"/>
      <c r="AA935" s="1"/>
    </row>
    <row r="936" spans="2:27" ht="13.5" x14ac:dyDescent="0.25">
      <c r="B936" s="3"/>
      <c r="U936" s="1"/>
      <c r="V936" s="1"/>
      <c r="W936" s="1"/>
      <c r="X936" s="1"/>
      <c r="Y936" s="1"/>
      <c r="Z936" s="1"/>
      <c r="AA936" s="1"/>
    </row>
    <row r="937" spans="2:27" ht="13.5" x14ac:dyDescent="0.25">
      <c r="B937" s="3"/>
      <c r="U937" s="1"/>
      <c r="V937" s="1"/>
      <c r="W937" s="1"/>
      <c r="X937" s="1"/>
      <c r="Y937" s="1"/>
      <c r="Z937" s="1"/>
      <c r="AA937" s="1"/>
    </row>
    <row r="938" spans="2:27" ht="13.5" x14ac:dyDescent="0.25">
      <c r="B938" s="3"/>
      <c r="U938" s="1"/>
      <c r="V938" s="1"/>
      <c r="W938" s="1"/>
      <c r="X938" s="1"/>
      <c r="Y938" s="1"/>
      <c r="Z938" s="1"/>
      <c r="AA938" s="1"/>
    </row>
    <row r="939" spans="2:27" ht="13.5" x14ac:dyDescent="0.25">
      <c r="B939" s="3"/>
      <c r="U939" s="1"/>
      <c r="V939" s="1"/>
      <c r="W939" s="1"/>
      <c r="X939" s="1"/>
      <c r="Y939" s="1"/>
      <c r="Z939" s="1"/>
      <c r="AA939" s="1"/>
    </row>
    <row r="940" spans="2:27" ht="13.5" x14ac:dyDescent="0.25">
      <c r="B940" s="3"/>
      <c r="U940" s="1"/>
      <c r="V940" s="1"/>
      <c r="W940" s="1"/>
      <c r="X940" s="1"/>
      <c r="Y940" s="1"/>
      <c r="Z940" s="1"/>
      <c r="AA940" s="1"/>
    </row>
    <row r="941" spans="2:27" ht="13.5" x14ac:dyDescent="0.25">
      <c r="B941" s="3"/>
      <c r="U941" s="1"/>
      <c r="V941" s="1"/>
      <c r="W941" s="1"/>
      <c r="X941" s="1"/>
      <c r="Y941" s="1"/>
      <c r="Z941" s="1"/>
      <c r="AA941" s="1"/>
    </row>
    <row r="942" spans="2:27" ht="13.5" x14ac:dyDescent="0.25">
      <c r="B942" s="3"/>
      <c r="U942" s="1"/>
      <c r="V942" s="1"/>
      <c r="W942" s="1"/>
      <c r="X942" s="1"/>
      <c r="Y942" s="1"/>
      <c r="Z942" s="1"/>
      <c r="AA942" s="1"/>
    </row>
    <row r="943" spans="2:27" ht="13.5" x14ac:dyDescent="0.25">
      <c r="B943" s="3"/>
      <c r="U943" s="1"/>
      <c r="V943" s="1"/>
      <c r="W943" s="1"/>
      <c r="X943" s="1"/>
      <c r="Y943" s="1"/>
      <c r="Z943" s="1"/>
      <c r="AA943" s="1"/>
    </row>
    <row r="944" spans="2:27" ht="13.5" x14ac:dyDescent="0.25">
      <c r="B944" s="3"/>
      <c r="U944" s="1"/>
      <c r="V944" s="1"/>
      <c r="W944" s="1"/>
      <c r="X944" s="1"/>
      <c r="Y944" s="1"/>
      <c r="Z944" s="1"/>
      <c r="AA944" s="1"/>
    </row>
    <row r="945" spans="2:27" ht="13.5" x14ac:dyDescent="0.25">
      <c r="B945" s="3"/>
      <c r="U945" s="1"/>
      <c r="V945" s="1"/>
      <c r="W945" s="1"/>
      <c r="X945" s="1"/>
      <c r="Y945" s="1"/>
      <c r="Z945" s="1"/>
      <c r="AA945" s="1"/>
    </row>
    <row r="946" spans="2:27" ht="13.5" x14ac:dyDescent="0.25">
      <c r="B946" s="3"/>
      <c r="U946" s="1"/>
      <c r="V946" s="1"/>
      <c r="W946" s="1"/>
      <c r="X946" s="1"/>
      <c r="Y946" s="1"/>
      <c r="Z946" s="1"/>
      <c r="AA946" s="1"/>
    </row>
    <row r="947" spans="2:27" ht="13.5" x14ac:dyDescent="0.25">
      <c r="B947" s="3"/>
      <c r="U947" s="1"/>
      <c r="V947" s="1"/>
      <c r="W947" s="1"/>
      <c r="X947" s="1"/>
      <c r="Y947" s="1"/>
      <c r="Z947" s="1"/>
      <c r="AA947" s="1"/>
    </row>
    <row r="948" spans="2:27" ht="13.5" x14ac:dyDescent="0.25">
      <c r="B948" s="3"/>
      <c r="U948" s="1"/>
      <c r="V948" s="1"/>
      <c r="W948" s="1"/>
      <c r="X948" s="1"/>
      <c r="Y948" s="1"/>
      <c r="Z948" s="1"/>
      <c r="AA948" s="1"/>
    </row>
    <row r="949" spans="2:27" ht="13.5" x14ac:dyDescent="0.25">
      <c r="B949" s="3"/>
      <c r="U949" s="1"/>
      <c r="V949" s="1"/>
      <c r="W949" s="1"/>
      <c r="X949" s="1"/>
      <c r="Y949" s="1"/>
      <c r="Z949" s="1"/>
      <c r="AA949" s="1"/>
    </row>
    <row r="950" spans="2:27" ht="13.5" x14ac:dyDescent="0.25">
      <c r="B950" s="3"/>
      <c r="U950" s="1"/>
      <c r="V950" s="1"/>
      <c r="W950" s="1"/>
      <c r="X950" s="1"/>
      <c r="Y950" s="1"/>
      <c r="Z950" s="1"/>
      <c r="AA950" s="1"/>
    </row>
    <row r="951" spans="2:27" ht="13.5" x14ac:dyDescent="0.25">
      <c r="B951" s="3"/>
      <c r="U951" s="1"/>
      <c r="V951" s="1"/>
      <c r="W951" s="1"/>
      <c r="X951" s="1"/>
      <c r="Y951" s="1"/>
      <c r="Z951" s="1"/>
      <c r="AA951" s="1"/>
    </row>
    <row r="952" spans="2:27" ht="13.5" x14ac:dyDescent="0.25">
      <c r="B952" s="3"/>
      <c r="U952" s="1"/>
      <c r="V952" s="1"/>
      <c r="W952" s="1"/>
      <c r="X952" s="1"/>
      <c r="Y952" s="1"/>
      <c r="Z952" s="1"/>
      <c r="AA952" s="1"/>
    </row>
    <row r="953" spans="2:27" ht="13.5" x14ac:dyDescent="0.25">
      <c r="B953" s="3"/>
      <c r="U953" s="1"/>
      <c r="V953" s="1"/>
      <c r="W953" s="1"/>
      <c r="X953" s="1"/>
      <c r="Y953" s="1"/>
      <c r="Z953" s="1"/>
      <c r="AA953" s="1"/>
    </row>
    <row r="954" spans="2:27" ht="13.5" x14ac:dyDescent="0.25">
      <c r="B954" s="3"/>
      <c r="U954" s="1"/>
      <c r="V954" s="1"/>
      <c r="W954" s="1"/>
      <c r="X954" s="1"/>
      <c r="Y954" s="1"/>
      <c r="Z954" s="1"/>
      <c r="AA954" s="1"/>
    </row>
    <row r="955" spans="2:27" ht="13.5" x14ac:dyDescent="0.25">
      <c r="B955" s="3"/>
      <c r="U955" s="1"/>
      <c r="V955" s="1"/>
      <c r="W955" s="1"/>
      <c r="X955" s="1"/>
      <c r="Y955" s="1"/>
      <c r="Z955" s="1"/>
      <c r="AA955" s="1"/>
    </row>
    <row r="956" spans="2:27" ht="13.5" x14ac:dyDescent="0.25">
      <c r="B956" s="3"/>
      <c r="U956" s="1"/>
      <c r="V956" s="1"/>
      <c r="W956" s="1"/>
      <c r="X956" s="1"/>
      <c r="Y956" s="1"/>
      <c r="Z956" s="1"/>
      <c r="AA956" s="1"/>
    </row>
    <row r="957" spans="2:27" ht="13.5" x14ac:dyDescent="0.25">
      <c r="B957" s="3"/>
      <c r="U957" s="1"/>
      <c r="V957" s="1"/>
      <c r="W957" s="1"/>
      <c r="X957" s="1"/>
      <c r="Y957" s="1"/>
      <c r="Z957" s="1"/>
      <c r="AA957" s="1"/>
    </row>
    <row r="958" spans="2:27" ht="13.5" x14ac:dyDescent="0.25">
      <c r="B958" s="3"/>
      <c r="U958" s="1"/>
      <c r="V958" s="1"/>
      <c r="W958" s="1"/>
      <c r="X958" s="1"/>
      <c r="Y958" s="1"/>
      <c r="Z958" s="1"/>
      <c r="AA958" s="1"/>
    </row>
    <row r="959" spans="2:27" ht="13.5" x14ac:dyDescent="0.25">
      <c r="B959" s="3"/>
      <c r="U959" s="1"/>
      <c r="V959" s="1"/>
      <c r="W959" s="1"/>
      <c r="X959" s="1"/>
      <c r="Y959" s="1"/>
      <c r="Z959" s="1"/>
      <c r="AA959" s="1"/>
    </row>
    <row r="960" spans="2:27" ht="13.5" x14ac:dyDescent="0.25">
      <c r="B960" s="3"/>
      <c r="U960" s="1"/>
      <c r="V960" s="1"/>
      <c r="W960" s="1"/>
      <c r="X960" s="1"/>
      <c r="Y960" s="1"/>
      <c r="Z960" s="1"/>
      <c r="AA960" s="1"/>
    </row>
    <row r="961" spans="2:27" ht="13.5" x14ac:dyDescent="0.25">
      <c r="B961" s="3"/>
      <c r="U961" s="1"/>
      <c r="V961" s="1"/>
      <c r="W961" s="1"/>
      <c r="X961" s="1"/>
      <c r="Y961" s="1"/>
      <c r="Z961" s="1"/>
      <c r="AA961" s="1"/>
    </row>
    <row r="962" spans="2:27" ht="13.5" x14ac:dyDescent="0.25">
      <c r="B962" s="3"/>
      <c r="U962" s="1"/>
      <c r="V962" s="1"/>
      <c r="W962" s="1"/>
      <c r="X962" s="1"/>
      <c r="Y962" s="1"/>
      <c r="Z962" s="1"/>
      <c r="AA962" s="1"/>
    </row>
    <row r="963" spans="2:27" ht="13.5" x14ac:dyDescent="0.25">
      <c r="B963" s="3"/>
      <c r="U963" s="1"/>
      <c r="V963" s="1"/>
      <c r="W963" s="1"/>
      <c r="X963" s="1"/>
      <c r="Y963" s="1"/>
      <c r="Z963" s="1"/>
      <c r="AA963" s="1"/>
    </row>
    <row r="964" spans="2:27" ht="13.5" x14ac:dyDescent="0.25">
      <c r="B964" s="3"/>
      <c r="U964" s="1"/>
      <c r="V964" s="1"/>
      <c r="W964" s="1"/>
      <c r="X964" s="1"/>
      <c r="Y964" s="1"/>
      <c r="Z964" s="1"/>
      <c r="AA964" s="1"/>
    </row>
    <row r="965" spans="2:27" ht="13.5" x14ac:dyDescent="0.25">
      <c r="B965" s="3"/>
      <c r="U965" s="1"/>
      <c r="V965" s="1"/>
      <c r="W965" s="1"/>
      <c r="X965" s="1"/>
      <c r="Y965" s="1"/>
      <c r="Z965" s="1"/>
      <c r="AA965" s="1"/>
    </row>
    <row r="966" spans="2:27" ht="13.5" x14ac:dyDescent="0.25">
      <c r="B966" s="3"/>
      <c r="U966" s="1"/>
      <c r="V966" s="1"/>
      <c r="W966" s="1"/>
      <c r="X966" s="1"/>
      <c r="Y966" s="1"/>
      <c r="Z966" s="1"/>
      <c r="AA966" s="1"/>
    </row>
    <row r="967" spans="2:27" ht="13.5" x14ac:dyDescent="0.25">
      <c r="B967" s="3"/>
      <c r="U967" s="1"/>
      <c r="V967" s="1"/>
      <c r="W967" s="1"/>
      <c r="X967" s="1"/>
      <c r="Y967" s="1"/>
      <c r="Z967" s="1"/>
      <c r="AA967" s="1"/>
    </row>
    <row r="968" spans="2:27" ht="13.5" x14ac:dyDescent="0.25">
      <c r="B968" s="3"/>
      <c r="U968" s="1"/>
      <c r="V968" s="1"/>
      <c r="W968" s="1"/>
      <c r="X968" s="1"/>
      <c r="Y968" s="1"/>
      <c r="Z968" s="1"/>
      <c r="AA968" s="1"/>
    </row>
    <row r="969" spans="2:27" ht="13.5" x14ac:dyDescent="0.25">
      <c r="B969" s="3"/>
      <c r="U969" s="1"/>
      <c r="V969" s="1"/>
      <c r="W969" s="1"/>
      <c r="X969" s="1"/>
      <c r="Y969" s="1"/>
      <c r="Z969" s="1"/>
      <c r="AA969" s="1"/>
    </row>
    <row r="970" spans="2:27" ht="13.5" x14ac:dyDescent="0.25">
      <c r="B970" s="3"/>
      <c r="U970" s="1"/>
      <c r="V970" s="1"/>
      <c r="W970" s="1"/>
      <c r="X970" s="1"/>
      <c r="Y970" s="1"/>
      <c r="Z970" s="1"/>
      <c r="AA970" s="1"/>
    </row>
    <row r="971" spans="2:27" ht="13.5" x14ac:dyDescent="0.25">
      <c r="B971" s="3"/>
      <c r="U971" s="1"/>
      <c r="V971" s="1"/>
      <c r="W971" s="1"/>
      <c r="X971" s="1"/>
      <c r="Y971" s="1"/>
      <c r="Z971" s="1"/>
      <c r="AA971" s="1"/>
    </row>
    <row r="972" spans="2:27" ht="13.5" x14ac:dyDescent="0.25">
      <c r="B972" s="3"/>
      <c r="U972" s="1"/>
      <c r="V972" s="1"/>
      <c r="W972" s="1"/>
      <c r="X972" s="1"/>
      <c r="Y972" s="1"/>
      <c r="Z972" s="1"/>
      <c r="AA972" s="1"/>
    </row>
    <row r="973" spans="2:27" ht="13.5" x14ac:dyDescent="0.25">
      <c r="B973" s="3"/>
      <c r="U973" s="1"/>
      <c r="V973" s="1"/>
      <c r="W973" s="1"/>
      <c r="X973" s="1"/>
      <c r="Y973" s="1"/>
      <c r="Z973" s="1"/>
      <c r="AA973" s="1"/>
    </row>
    <row r="974" spans="2:27" ht="13.5" x14ac:dyDescent="0.25">
      <c r="B974" s="3"/>
      <c r="U974" s="1"/>
      <c r="V974" s="1"/>
      <c r="W974" s="1"/>
      <c r="X974" s="1"/>
      <c r="Y974" s="1"/>
      <c r="Z974" s="1"/>
      <c r="AA974" s="1"/>
    </row>
    <row r="975" spans="2:27" ht="13.5" x14ac:dyDescent="0.25">
      <c r="B975" s="3"/>
      <c r="U975" s="1"/>
      <c r="V975" s="1"/>
      <c r="W975" s="1"/>
      <c r="X975" s="1"/>
      <c r="Y975" s="1"/>
      <c r="Z975" s="1"/>
      <c r="AA975" s="1"/>
    </row>
    <row r="976" spans="2:27" ht="13.5" x14ac:dyDescent="0.25">
      <c r="B976" s="3"/>
      <c r="U976" s="1"/>
      <c r="V976" s="1"/>
      <c r="W976" s="1"/>
      <c r="X976" s="1"/>
      <c r="Y976" s="1"/>
      <c r="Z976" s="1"/>
      <c r="AA976" s="1"/>
    </row>
    <row r="977" spans="2:27" ht="13.5" x14ac:dyDescent="0.25">
      <c r="B977" s="3"/>
      <c r="U977" s="1"/>
      <c r="V977" s="1"/>
      <c r="W977" s="1"/>
      <c r="X977" s="1"/>
      <c r="Y977" s="1"/>
      <c r="Z977" s="1"/>
      <c r="AA977" s="1"/>
    </row>
    <row r="978" spans="2:27" ht="13.5" x14ac:dyDescent="0.25">
      <c r="B978" s="3"/>
      <c r="U978" s="1"/>
      <c r="V978" s="1"/>
      <c r="W978" s="1"/>
      <c r="X978" s="1"/>
      <c r="Y978" s="1"/>
      <c r="Z978" s="1"/>
      <c r="AA978" s="1"/>
    </row>
    <row r="979" spans="2:27" ht="13.5" x14ac:dyDescent="0.25">
      <c r="B979" s="3"/>
      <c r="U979" s="1"/>
      <c r="V979" s="1"/>
      <c r="W979" s="1"/>
      <c r="X979" s="1"/>
      <c r="Y979" s="1"/>
      <c r="Z979" s="1"/>
      <c r="AA979" s="1"/>
    </row>
    <row r="980" spans="2:27" ht="13.5" x14ac:dyDescent="0.25">
      <c r="B980" s="3"/>
      <c r="U980" s="1"/>
      <c r="V980" s="1"/>
      <c r="W980" s="1"/>
      <c r="X980" s="1"/>
      <c r="Y980" s="1"/>
      <c r="Z980" s="1"/>
      <c r="AA980" s="1"/>
    </row>
    <row r="981" spans="2:27" ht="13.5" x14ac:dyDescent="0.25">
      <c r="B981" s="3"/>
      <c r="U981" s="1"/>
      <c r="V981" s="1"/>
      <c r="W981" s="1"/>
      <c r="X981" s="1"/>
      <c r="Y981" s="1"/>
      <c r="Z981" s="1"/>
      <c r="AA981" s="1"/>
    </row>
    <row r="982" spans="2:27" ht="13.5" x14ac:dyDescent="0.25">
      <c r="B982" s="3"/>
      <c r="U982" s="1"/>
      <c r="V982" s="1"/>
      <c r="W982" s="1"/>
      <c r="X982" s="1"/>
      <c r="Y982" s="1"/>
      <c r="Z982" s="1"/>
      <c r="AA982" s="1"/>
    </row>
    <row r="983" spans="2:27" ht="13.5" x14ac:dyDescent="0.25">
      <c r="B983" s="3"/>
      <c r="U983" s="1"/>
      <c r="V983" s="1"/>
      <c r="W983" s="1"/>
      <c r="X983" s="1"/>
      <c r="Y983" s="1"/>
      <c r="Z983" s="1"/>
      <c r="AA983" s="1"/>
    </row>
    <row r="984" spans="2:27" ht="13.5" x14ac:dyDescent="0.25">
      <c r="B984" s="3"/>
      <c r="U984" s="1"/>
      <c r="V984" s="1"/>
      <c r="W984" s="1"/>
      <c r="X984" s="1"/>
      <c r="Y984" s="1"/>
      <c r="Z984" s="1"/>
      <c r="AA984" s="1"/>
    </row>
    <row r="985" spans="2:27" ht="13.5" x14ac:dyDescent="0.25">
      <c r="B985" s="3"/>
      <c r="U985" s="1"/>
      <c r="V985" s="1"/>
      <c r="W985" s="1"/>
      <c r="X985" s="1"/>
      <c r="Y985" s="1"/>
      <c r="Z985" s="1"/>
      <c r="AA985" s="1"/>
    </row>
    <row r="986" spans="2:27" ht="13.5" x14ac:dyDescent="0.25">
      <c r="B986" s="3"/>
      <c r="U986" s="1"/>
      <c r="V986" s="1"/>
      <c r="W986" s="1"/>
      <c r="X986" s="1"/>
      <c r="Y986" s="1"/>
      <c r="Z986" s="1"/>
      <c r="AA986" s="1"/>
    </row>
    <row r="987" spans="2:27" ht="13.5" x14ac:dyDescent="0.25">
      <c r="B987" s="3"/>
      <c r="U987" s="1"/>
      <c r="V987" s="1"/>
      <c r="W987" s="1"/>
      <c r="X987" s="1"/>
      <c r="Y987" s="1"/>
      <c r="Z987" s="1"/>
      <c r="AA987" s="1"/>
    </row>
    <row r="988" spans="2:27" ht="13.5" x14ac:dyDescent="0.25">
      <c r="B988" s="3"/>
      <c r="U988" s="1"/>
      <c r="V988" s="1"/>
      <c r="W988" s="1"/>
      <c r="X988" s="1"/>
      <c r="Y988" s="1"/>
      <c r="Z988" s="1"/>
      <c r="AA988" s="1"/>
    </row>
    <row r="989" spans="2:27" ht="13.5" x14ac:dyDescent="0.25">
      <c r="B989" s="3"/>
      <c r="U989" s="1"/>
      <c r="V989" s="1"/>
      <c r="W989" s="1"/>
      <c r="X989" s="1"/>
      <c r="Y989" s="1"/>
      <c r="Z989" s="1"/>
      <c r="AA989" s="1"/>
    </row>
    <row r="990" spans="2:27" ht="13.5" x14ac:dyDescent="0.25">
      <c r="B990" s="3"/>
      <c r="U990" s="1"/>
      <c r="V990" s="1"/>
      <c r="W990" s="1"/>
      <c r="X990" s="1"/>
      <c r="Y990" s="1"/>
      <c r="Z990" s="1"/>
      <c r="AA990" s="1"/>
    </row>
    <row r="991" spans="2:27" ht="13.5" x14ac:dyDescent="0.25">
      <c r="B991" s="3"/>
      <c r="U991" s="1"/>
      <c r="V991" s="1"/>
      <c r="W991" s="1"/>
      <c r="X991" s="1"/>
      <c r="Y991" s="1"/>
      <c r="Z991" s="1"/>
      <c r="AA991" s="1"/>
    </row>
    <row r="992" spans="2:27" ht="13.5" x14ac:dyDescent="0.25">
      <c r="B992" s="3"/>
      <c r="U992" s="1"/>
      <c r="V992" s="1"/>
      <c r="W992" s="1"/>
      <c r="X992" s="1"/>
      <c r="Y992" s="1"/>
      <c r="Z992" s="1"/>
      <c r="AA992" s="1"/>
    </row>
    <row r="993" spans="2:27" ht="13.5" x14ac:dyDescent="0.25">
      <c r="B993" s="3"/>
      <c r="U993" s="1"/>
      <c r="V993" s="1"/>
      <c r="W993" s="1"/>
      <c r="X993" s="1"/>
      <c r="Y993" s="1"/>
      <c r="Z993" s="1"/>
      <c r="AA993" s="1"/>
    </row>
    <row r="994" spans="2:27" ht="13.5" x14ac:dyDescent="0.25">
      <c r="B994" s="3"/>
      <c r="U994" s="1"/>
      <c r="V994" s="1"/>
      <c r="W994" s="1"/>
      <c r="X994" s="1"/>
      <c r="Y994" s="1"/>
      <c r="Z994" s="1"/>
      <c r="AA994" s="1"/>
    </row>
    <row r="995" spans="2:27" ht="13.5" x14ac:dyDescent="0.25">
      <c r="B995" s="3"/>
      <c r="U995" s="1"/>
      <c r="V995" s="1"/>
      <c r="W995" s="1"/>
      <c r="X995" s="1"/>
      <c r="Y995" s="1"/>
      <c r="Z995" s="1"/>
      <c r="AA995" s="1"/>
    </row>
    <row r="996" spans="2:27" ht="13.5" x14ac:dyDescent="0.25">
      <c r="B996" s="3"/>
      <c r="U996" s="1"/>
      <c r="V996" s="1"/>
      <c r="W996" s="1"/>
      <c r="X996" s="1"/>
      <c r="Y996" s="1"/>
      <c r="Z996" s="1"/>
      <c r="AA996" s="1"/>
    </row>
    <row r="997" spans="2:27" ht="13.5" x14ac:dyDescent="0.25">
      <c r="B997" s="3"/>
      <c r="U997" s="1"/>
      <c r="V997" s="1"/>
      <c r="W997" s="1"/>
      <c r="X997" s="1"/>
      <c r="Y997" s="1"/>
      <c r="Z997" s="1"/>
      <c r="AA997" s="1"/>
    </row>
    <row r="998" spans="2:27" ht="13.5" x14ac:dyDescent="0.25">
      <c r="B998" s="3"/>
      <c r="U998" s="1"/>
      <c r="V998" s="1"/>
      <c r="W998" s="1"/>
      <c r="X998" s="1"/>
      <c r="Y998" s="1"/>
      <c r="Z998" s="1"/>
      <c r="AA998" s="1"/>
    </row>
    <row r="999" spans="2:27" ht="13.5" x14ac:dyDescent="0.25">
      <c r="B999" s="3"/>
      <c r="U999" s="1"/>
      <c r="V999" s="1"/>
      <c r="W999" s="1"/>
      <c r="X999" s="1"/>
      <c r="Y999" s="1"/>
      <c r="Z999" s="1"/>
      <c r="AA999" s="1"/>
    </row>
    <row r="1000" spans="2:27" ht="13.5" x14ac:dyDescent="0.25">
      <c r="B1000" s="3"/>
      <c r="U1000" s="1"/>
      <c r="V1000" s="1"/>
      <c r="W1000" s="1"/>
      <c r="X1000" s="1"/>
      <c r="Y1000" s="1"/>
      <c r="Z1000" s="1"/>
      <c r="AA1000" s="1"/>
    </row>
    <row r="1001" spans="2:27" ht="13.5" x14ac:dyDescent="0.25">
      <c r="B1001" s="3"/>
      <c r="U1001" s="1"/>
      <c r="V1001" s="1"/>
      <c r="W1001" s="1"/>
      <c r="X1001" s="1"/>
      <c r="Y1001" s="1"/>
      <c r="Z1001" s="1"/>
      <c r="AA1001" s="1"/>
    </row>
    <row r="1002" spans="2:27" ht="13.5" x14ac:dyDescent="0.25">
      <c r="B1002" s="3"/>
      <c r="U1002" s="1"/>
      <c r="V1002" s="1"/>
      <c r="W1002" s="1"/>
      <c r="X1002" s="1"/>
      <c r="Y1002" s="1"/>
      <c r="Z1002" s="1"/>
      <c r="AA1002" s="1"/>
    </row>
    <row r="1003" spans="2:27" ht="13.5" x14ac:dyDescent="0.25">
      <c r="B1003" s="3"/>
      <c r="U1003" s="1"/>
      <c r="V1003" s="1"/>
      <c r="W1003" s="1"/>
      <c r="X1003" s="1"/>
      <c r="Y1003" s="1"/>
      <c r="Z1003" s="1"/>
      <c r="AA1003" s="1"/>
    </row>
    <row r="1004" spans="2:27" ht="13.5" x14ac:dyDescent="0.25">
      <c r="B1004" s="3"/>
      <c r="U1004" s="1"/>
      <c r="V1004" s="1"/>
      <c r="W1004" s="1"/>
      <c r="X1004" s="1"/>
      <c r="Y1004" s="1"/>
      <c r="Z1004" s="1"/>
      <c r="AA1004" s="1"/>
    </row>
  </sheetData>
  <mergeCells count="13">
    <mergeCell ref="C4:H4"/>
    <mergeCell ref="K28:P29"/>
    <mergeCell ref="K30:L31"/>
    <mergeCell ref="M30:P30"/>
    <mergeCell ref="J19:J25"/>
    <mergeCell ref="J15:Q16"/>
    <mergeCell ref="J3:Q4"/>
    <mergeCell ref="L5:Q5"/>
    <mergeCell ref="J7:J12"/>
    <mergeCell ref="J5:K6"/>
    <mergeCell ref="L17:Q17"/>
    <mergeCell ref="J17:K18"/>
    <mergeCell ref="B3:H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</sheetPr>
  <dimension ref="B1:Q439"/>
  <sheetViews>
    <sheetView workbookViewId="0">
      <selection activeCell="E10" sqref="E10"/>
    </sheetView>
  </sheetViews>
  <sheetFormatPr defaultRowHeight="13.5" x14ac:dyDescent="0.25"/>
  <cols>
    <col min="1" max="1" width="3.7109375" style="1" customWidth="1"/>
    <col min="2" max="2" width="6.5703125" style="78" bestFit="1" customWidth="1"/>
    <col min="3" max="3" width="11.85546875" style="1" bestFit="1" customWidth="1"/>
    <col min="4" max="4" width="11" style="1" customWidth="1"/>
    <col min="5" max="5" width="12" style="1" bestFit="1" customWidth="1"/>
    <col min="6" max="6" width="14.5703125" style="74" bestFit="1" customWidth="1"/>
    <col min="7" max="7" width="9.140625" style="1"/>
    <col min="8" max="8" width="6.5703125" style="78" bestFit="1" customWidth="1"/>
    <col min="9" max="9" width="14.5703125" style="74" bestFit="1" customWidth="1"/>
    <col min="10" max="10" width="11.28515625" style="74" customWidth="1"/>
    <col min="11" max="11" width="11.85546875" style="74" bestFit="1" customWidth="1"/>
    <col min="12" max="12" width="14.5703125" style="74" bestFit="1" customWidth="1"/>
    <col min="13" max="14" width="9.140625" style="1"/>
    <col min="15" max="17" width="11.85546875" style="1" bestFit="1" customWidth="1"/>
    <col min="18" max="16384" width="9.140625" style="1"/>
  </cols>
  <sheetData>
    <row r="1" spans="2:17" s="63" customFormat="1" ht="12.75" x14ac:dyDescent="0.2">
      <c r="B1" s="64"/>
    </row>
    <row r="2" spans="2:17" s="63" customFormat="1" ht="12.75" x14ac:dyDescent="0.2">
      <c r="B2" s="64"/>
      <c r="C2" s="63" t="s">
        <v>14</v>
      </c>
      <c r="E2" s="63" t="s">
        <v>15</v>
      </c>
      <c r="F2" s="65"/>
      <c r="H2" s="64"/>
      <c r="I2" s="63" t="s">
        <v>14</v>
      </c>
      <c r="J2" s="66"/>
      <c r="K2" s="63" t="s">
        <v>16</v>
      </c>
      <c r="L2" s="65"/>
    </row>
    <row r="3" spans="2:17" s="63" customFormat="1" ht="12.75" x14ac:dyDescent="0.2">
      <c r="B3" s="64"/>
      <c r="C3" s="63" t="s">
        <v>17</v>
      </c>
      <c r="E3" s="67">
        <f>+SUM(D8:D439)</f>
        <v>4320000</v>
      </c>
      <c r="F3" s="65"/>
      <c r="H3" s="64"/>
      <c r="I3" s="63" t="s">
        <v>17</v>
      </c>
      <c r="K3" s="67">
        <f>+SUM(J8:J439)</f>
        <v>4320000</v>
      </c>
      <c r="L3" s="65"/>
      <c r="O3" s="63" t="s">
        <v>20</v>
      </c>
      <c r="P3" s="63" t="s">
        <v>19</v>
      </c>
    </row>
    <row r="4" spans="2:17" s="63" customFormat="1" ht="12.75" x14ac:dyDescent="0.2">
      <c r="B4" s="64"/>
      <c r="C4" s="63" t="s">
        <v>18</v>
      </c>
      <c r="E4" s="67">
        <f>+F439</f>
        <v>42418175.798962854</v>
      </c>
      <c r="F4" s="65"/>
      <c r="H4" s="64"/>
      <c r="I4" s="63" t="s">
        <v>18</v>
      </c>
      <c r="K4" s="67">
        <f>+SUM(L247)</f>
        <v>13782544.373217911</v>
      </c>
      <c r="L4" s="65"/>
      <c r="O4" s="68">
        <f>+E4/K4</f>
        <v>3.0776738061071938</v>
      </c>
      <c r="P4" s="67">
        <f>+E4-K4</f>
        <v>28635631.425744943</v>
      </c>
    </row>
    <row r="5" spans="2:17" s="63" customFormat="1" ht="12.75" x14ac:dyDescent="0.2">
      <c r="B5" s="64"/>
      <c r="E5" s="67"/>
      <c r="F5" s="65"/>
      <c r="H5" s="64"/>
      <c r="K5" s="67"/>
      <c r="L5" s="65"/>
    </row>
    <row r="6" spans="2:17" s="63" customFormat="1" ht="12.75" x14ac:dyDescent="0.2">
      <c r="B6" s="64"/>
      <c r="E6" s="63" t="s">
        <v>12</v>
      </c>
      <c r="F6" s="65">
        <v>0.1</v>
      </c>
      <c r="H6" s="64"/>
      <c r="I6" s="66"/>
      <c r="J6" s="66"/>
      <c r="K6" s="66"/>
      <c r="L6" s="65">
        <v>0.1</v>
      </c>
    </row>
    <row r="7" spans="2:17" s="64" customFormat="1" ht="38.25" customHeight="1" x14ac:dyDescent="0.2">
      <c r="B7" s="62" t="s">
        <v>8</v>
      </c>
      <c r="C7" s="69" t="s">
        <v>9</v>
      </c>
      <c r="D7" s="69" t="s">
        <v>13</v>
      </c>
      <c r="E7" s="62" t="s">
        <v>10</v>
      </c>
      <c r="F7" s="69" t="s">
        <v>11</v>
      </c>
      <c r="H7" s="62" t="s">
        <v>8</v>
      </c>
      <c r="I7" s="70" t="s">
        <v>9</v>
      </c>
      <c r="J7" s="69" t="s">
        <v>13</v>
      </c>
      <c r="K7" s="71" t="s">
        <v>10</v>
      </c>
      <c r="L7" s="70" t="s">
        <v>11</v>
      </c>
    </row>
    <row r="8" spans="2:17" x14ac:dyDescent="0.25">
      <c r="B8" s="72">
        <v>1</v>
      </c>
      <c r="C8" s="33">
        <v>0</v>
      </c>
      <c r="D8" s="33">
        <v>10000</v>
      </c>
      <c r="E8" s="33">
        <f t="shared" ref="E8:E71" si="0">(C8+D8)*($F$6/12)</f>
        <v>83.333333333333329</v>
      </c>
      <c r="F8" s="33">
        <f>SUM(C8:E8)</f>
        <v>10083.333333333334</v>
      </c>
      <c r="H8" s="72">
        <v>1</v>
      </c>
      <c r="I8" s="33">
        <v>0</v>
      </c>
      <c r="J8" s="33">
        <v>18000</v>
      </c>
      <c r="K8" s="33">
        <f>(I8+J8)*($L$6/12)</f>
        <v>150</v>
      </c>
      <c r="L8" s="33">
        <f>SUM(I8:K8)</f>
        <v>18150</v>
      </c>
    </row>
    <row r="9" spans="2:17" x14ac:dyDescent="0.25">
      <c r="B9" s="72">
        <v>2</v>
      </c>
      <c r="C9" s="33">
        <f>+F8</f>
        <v>10083.333333333334</v>
      </c>
      <c r="D9" s="33">
        <v>10000</v>
      </c>
      <c r="E9" s="33">
        <f t="shared" si="0"/>
        <v>167.36111111111114</v>
      </c>
      <c r="F9" s="33">
        <f t="shared" ref="F9:F72" si="1">SUM(C9:E9)</f>
        <v>20250.694444444445</v>
      </c>
      <c r="H9" s="72">
        <v>2</v>
      </c>
      <c r="I9" s="33">
        <f>L8</f>
        <v>18150</v>
      </c>
      <c r="J9" s="33">
        <v>18000</v>
      </c>
      <c r="K9" s="33">
        <f t="shared" ref="K9:K72" si="2">+(I9+J9)*$F$6/12</f>
        <v>301.25</v>
      </c>
      <c r="L9" s="33">
        <f t="shared" ref="L9:L72" si="3">SUM(I9:K9)</f>
        <v>36451.25</v>
      </c>
      <c r="Q9" s="73"/>
    </row>
    <row r="10" spans="2:17" x14ac:dyDescent="0.25">
      <c r="B10" s="72">
        <v>3</v>
      </c>
      <c r="C10" s="33">
        <f>+F9</f>
        <v>20250.694444444445</v>
      </c>
      <c r="D10" s="33">
        <v>10000</v>
      </c>
      <c r="E10" s="33">
        <f t="shared" si="0"/>
        <v>252.08912037037038</v>
      </c>
      <c r="F10" s="33">
        <f t="shared" si="1"/>
        <v>30502.783564814814</v>
      </c>
      <c r="H10" s="72">
        <v>3</v>
      </c>
      <c r="I10" s="33">
        <f>L9</f>
        <v>36451.25</v>
      </c>
      <c r="J10" s="33">
        <v>18000</v>
      </c>
      <c r="K10" s="33">
        <f t="shared" si="2"/>
        <v>453.76041666666669</v>
      </c>
      <c r="L10" s="33">
        <f t="shared" si="3"/>
        <v>54905.010416666664</v>
      </c>
    </row>
    <row r="11" spans="2:17" x14ac:dyDescent="0.25">
      <c r="B11" s="72">
        <v>4</v>
      </c>
      <c r="C11" s="33">
        <f t="shared" ref="C11:C74" si="4">+F10</f>
        <v>30502.783564814814</v>
      </c>
      <c r="D11" s="33">
        <v>10000</v>
      </c>
      <c r="E11" s="33">
        <f t="shared" si="0"/>
        <v>337.52319637345681</v>
      </c>
      <c r="F11" s="33">
        <f t="shared" si="1"/>
        <v>40840.306761188273</v>
      </c>
      <c r="H11" s="72">
        <v>4</v>
      </c>
      <c r="I11" s="33">
        <f t="shared" ref="I11:I74" si="5">+L10</f>
        <v>54905.010416666664</v>
      </c>
      <c r="J11" s="33">
        <v>18000</v>
      </c>
      <c r="K11" s="33">
        <f t="shared" si="2"/>
        <v>607.54175347222224</v>
      </c>
      <c r="L11" s="33">
        <f t="shared" si="3"/>
        <v>73512.552170138879</v>
      </c>
      <c r="O11" s="74"/>
      <c r="P11" s="74"/>
      <c r="Q11" s="74"/>
    </row>
    <row r="12" spans="2:17" x14ac:dyDescent="0.25">
      <c r="B12" s="72">
        <v>5</v>
      </c>
      <c r="C12" s="33">
        <f t="shared" si="4"/>
        <v>40840.306761188273</v>
      </c>
      <c r="D12" s="33">
        <v>10000</v>
      </c>
      <c r="E12" s="33">
        <f t="shared" si="0"/>
        <v>423.66922300990228</v>
      </c>
      <c r="F12" s="33">
        <f t="shared" si="1"/>
        <v>51263.975984198172</v>
      </c>
      <c r="H12" s="72">
        <v>5</v>
      </c>
      <c r="I12" s="33">
        <f t="shared" si="5"/>
        <v>73512.552170138879</v>
      </c>
      <c r="J12" s="33">
        <v>18000</v>
      </c>
      <c r="K12" s="33">
        <f t="shared" si="2"/>
        <v>762.60460141782403</v>
      </c>
      <c r="L12" s="33">
        <f t="shared" si="3"/>
        <v>92275.156771556707</v>
      </c>
      <c r="O12" s="74"/>
      <c r="P12" s="74"/>
      <c r="Q12" s="74"/>
    </row>
    <row r="13" spans="2:17" x14ac:dyDescent="0.25">
      <c r="B13" s="72">
        <v>6</v>
      </c>
      <c r="C13" s="33">
        <f t="shared" si="4"/>
        <v>51263.975984198172</v>
      </c>
      <c r="D13" s="33">
        <v>10000</v>
      </c>
      <c r="E13" s="33">
        <f t="shared" si="0"/>
        <v>510.53313320165142</v>
      </c>
      <c r="F13" s="33">
        <f t="shared" si="1"/>
        <v>61774.509117399823</v>
      </c>
      <c r="H13" s="72">
        <v>6</v>
      </c>
      <c r="I13" s="33">
        <f t="shared" si="5"/>
        <v>92275.156771556707</v>
      </c>
      <c r="J13" s="33">
        <v>18000</v>
      </c>
      <c r="K13" s="33">
        <f t="shared" si="2"/>
        <v>918.95963976297264</v>
      </c>
      <c r="L13" s="33">
        <f t="shared" si="3"/>
        <v>111194.11641131969</v>
      </c>
      <c r="O13" s="74"/>
      <c r="P13" s="74"/>
      <c r="Q13" s="74"/>
    </row>
    <row r="14" spans="2:17" x14ac:dyDescent="0.25">
      <c r="B14" s="72">
        <v>7</v>
      </c>
      <c r="C14" s="33">
        <f t="shared" si="4"/>
        <v>61774.509117399823</v>
      </c>
      <c r="D14" s="33">
        <v>10000</v>
      </c>
      <c r="E14" s="33">
        <f t="shared" si="0"/>
        <v>598.12090931166517</v>
      </c>
      <c r="F14" s="33">
        <f t="shared" si="1"/>
        <v>72372.630026711486</v>
      </c>
      <c r="H14" s="72">
        <v>7</v>
      </c>
      <c r="I14" s="33">
        <f t="shared" si="5"/>
        <v>111194.11641131969</v>
      </c>
      <c r="J14" s="33">
        <v>18000</v>
      </c>
      <c r="K14" s="33">
        <f t="shared" si="2"/>
        <v>1076.6176367609976</v>
      </c>
      <c r="L14" s="33">
        <f t="shared" si="3"/>
        <v>130270.73404808069</v>
      </c>
      <c r="O14" s="74"/>
      <c r="P14" s="74"/>
      <c r="Q14" s="74"/>
    </row>
    <row r="15" spans="2:17" x14ac:dyDescent="0.25">
      <c r="B15" s="72">
        <v>8</v>
      </c>
      <c r="C15" s="33">
        <f t="shared" si="4"/>
        <v>72372.630026711486</v>
      </c>
      <c r="D15" s="33">
        <v>10000</v>
      </c>
      <c r="E15" s="33">
        <f t="shared" si="0"/>
        <v>686.43858355592909</v>
      </c>
      <c r="F15" s="33">
        <f t="shared" si="1"/>
        <v>83059.068610267408</v>
      </c>
      <c r="H15" s="72">
        <v>8</v>
      </c>
      <c r="I15" s="33">
        <f t="shared" si="5"/>
        <v>130270.73404808069</v>
      </c>
      <c r="J15" s="33">
        <v>18000</v>
      </c>
      <c r="K15" s="33">
        <f t="shared" si="2"/>
        <v>1235.5894504006726</v>
      </c>
      <c r="L15" s="33">
        <f t="shared" si="3"/>
        <v>149506.32349848136</v>
      </c>
      <c r="O15" s="74"/>
      <c r="P15" s="74"/>
      <c r="Q15" s="74"/>
    </row>
    <row r="16" spans="2:17" x14ac:dyDescent="0.25">
      <c r="B16" s="72">
        <v>9</v>
      </c>
      <c r="C16" s="33">
        <f t="shared" si="4"/>
        <v>83059.068610267408</v>
      </c>
      <c r="D16" s="33">
        <v>10000</v>
      </c>
      <c r="E16" s="33">
        <f t="shared" si="0"/>
        <v>775.49223841889511</v>
      </c>
      <c r="F16" s="33">
        <f t="shared" si="1"/>
        <v>93834.560848686306</v>
      </c>
      <c r="H16" s="72">
        <v>9</v>
      </c>
      <c r="I16" s="33">
        <f t="shared" si="5"/>
        <v>149506.32349848136</v>
      </c>
      <c r="J16" s="33">
        <v>18000</v>
      </c>
      <c r="K16" s="33">
        <f t="shared" si="2"/>
        <v>1395.8860291540113</v>
      </c>
      <c r="L16" s="33">
        <f t="shared" si="3"/>
        <v>168902.20952763536</v>
      </c>
      <c r="O16" s="74"/>
      <c r="P16" s="74"/>
      <c r="Q16" s="74"/>
    </row>
    <row r="17" spans="2:17" x14ac:dyDescent="0.25">
      <c r="B17" s="72">
        <v>10</v>
      </c>
      <c r="C17" s="33">
        <f t="shared" si="4"/>
        <v>93834.560848686306</v>
      </c>
      <c r="D17" s="33">
        <v>10000</v>
      </c>
      <c r="E17" s="33">
        <f t="shared" si="0"/>
        <v>865.28800707238588</v>
      </c>
      <c r="F17" s="33">
        <f t="shared" si="1"/>
        <v>104699.8488557587</v>
      </c>
      <c r="H17" s="72">
        <v>10</v>
      </c>
      <c r="I17" s="33">
        <f t="shared" si="5"/>
        <v>168902.20952763536</v>
      </c>
      <c r="J17" s="33">
        <v>18000</v>
      </c>
      <c r="K17" s="33">
        <f t="shared" si="2"/>
        <v>1557.5184127302948</v>
      </c>
      <c r="L17" s="33">
        <f t="shared" si="3"/>
        <v>188459.72794036567</v>
      </c>
      <c r="O17" s="74"/>
      <c r="P17" s="74"/>
      <c r="Q17" s="74"/>
    </row>
    <row r="18" spans="2:17" x14ac:dyDescent="0.25">
      <c r="B18" s="72">
        <v>11</v>
      </c>
      <c r="C18" s="33">
        <f t="shared" si="4"/>
        <v>104699.8488557587</v>
      </c>
      <c r="D18" s="33">
        <v>10000</v>
      </c>
      <c r="E18" s="33">
        <f t="shared" si="0"/>
        <v>955.8320737979891</v>
      </c>
      <c r="F18" s="33">
        <f t="shared" si="1"/>
        <v>115655.68092955669</v>
      </c>
      <c r="H18" s="72">
        <v>11</v>
      </c>
      <c r="I18" s="33">
        <f t="shared" si="5"/>
        <v>188459.72794036567</v>
      </c>
      <c r="J18" s="33">
        <v>18000</v>
      </c>
      <c r="K18" s="33">
        <f t="shared" si="2"/>
        <v>1720.4977328363809</v>
      </c>
      <c r="L18" s="33">
        <f t="shared" si="3"/>
        <v>208180.22567320205</v>
      </c>
      <c r="O18" s="74"/>
      <c r="P18" s="74"/>
      <c r="Q18" s="74"/>
    </row>
    <row r="19" spans="2:17" x14ac:dyDescent="0.25">
      <c r="B19" s="72">
        <v>12</v>
      </c>
      <c r="C19" s="33">
        <f t="shared" si="4"/>
        <v>115655.68092955669</v>
      </c>
      <c r="D19" s="33">
        <v>10000</v>
      </c>
      <c r="E19" s="33">
        <f t="shared" si="0"/>
        <v>1047.1306744129724</v>
      </c>
      <c r="F19" s="33">
        <f t="shared" si="1"/>
        <v>126702.81160396966</v>
      </c>
      <c r="H19" s="72">
        <v>12</v>
      </c>
      <c r="I19" s="33">
        <f t="shared" si="5"/>
        <v>208180.22567320205</v>
      </c>
      <c r="J19" s="33">
        <v>18000</v>
      </c>
      <c r="K19" s="33">
        <f t="shared" si="2"/>
        <v>1884.8352139433507</v>
      </c>
      <c r="L19" s="33">
        <f t="shared" si="3"/>
        <v>228065.0608871454</v>
      </c>
      <c r="O19" s="74"/>
      <c r="P19" s="74"/>
      <c r="Q19" s="74"/>
    </row>
    <row r="20" spans="2:17" x14ac:dyDescent="0.25">
      <c r="B20" s="72">
        <v>13</v>
      </c>
      <c r="C20" s="33">
        <f t="shared" si="4"/>
        <v>126702.81160396966</v>
      </c>
      <c r="D20" s="33">
        <v>10000</v>
      </c>
      <c r="E20" s="33">
        <f t="shared" si="0"/>
        <v>1139.1900966997471</v>
      </c>
      <c r="F20" s="33">
        <f t="shared" si="1"/>
        <v>137842.00170066941</v>
      </c>
      <c r="H20" s="72">
        <v>13</v>
      </c>
      <c r="I20" s="33">
        <f t="shared" si="5"/>
        <v>228065.0608871454</v>
      </c>
      <c r="J20" s="33">
        <v>18000</v>
      </c>
      <c r="K20" s="33">
        <f t="shared" si="2"/>
        <v>2050.5421740595452</v>
      </c>
      <c r="L20" s="33">
        <f t="shared" si="3"/>
        <v>248115.60306120495</v>
      </c>
      <c r="O20" s="74"/>
      <c r="P20" s="74"/>
      <c r="Q20" s="74"/>
    </row>
    <row r="21" spans="2:17" x14ac:dyDescent="0.25">
      <c r="B21" s="72">
        <v>14</v>
      </c>
      <c r="C21" s="33">
        <f t="shared" si="4"/>
        <v>137842.00170066941</v>
      </c>
      <c r="D21" s="33">
        <v>10000</v>
      </c>
      <c r="E21" s="33">
        <f t="shared" si="0"/>
        <v>1232.0166808389117</v>
      </c>
      <c r="F21" s="33">
        <f t="shared" si="1"/>
        <v>149074.01838150833</v>
      </c>
      <c r="H21" s="72">
        <v>14</v>
      </c>
      <c r="I21" s="33">
        <f t="shared" si="5"/>
        <v>248115.60306120495</v>
      </c>
      <c r="J21" s="33">
        <v>18000</v>
      </c>
      <c r="K21" s="33">
        <f t="shared" si="2"/>
        <v>2217.6300255100414</v>
      </c>
      <c r="L21" s="33">
        <f t="shared" si="3"/>
        <v>268333.23308671499</v>
      </c>
      <c r="O21" s="74"/>
      <c r="P21" s="74"/>
      <c r="Q21" s="74"/>
    </row>
    <row r="22" spans="2:17" x14ac:dyDescent="0.25">
      <c r="B22" s="72">
        <v>15</v>
      </c>
      <c r="C22" s="33">
        <f t="shared" si="4"/>
        <v>149074.01838150833</v>
      </c>
      <c r="D22" s="33">
        <v>10000</v>
      </c>
      <c r="E22" s="33">
        <f t="shared" si="0"/>
        <v>1325.6168198459027</v>
      </c>
      <c r="F22" s="33">
        <f t="shared" si="1"/>
        <v>160399.63520135422</v>
      </c>
      <c r="H22" s="72">
        <v>15</v>
      </c>
      <c r="I22" s="33">
        <f t="shared" si="5"/>
        <v>268333.23308671499</v>
      </c>
      <c r="J22" s="33">
        <v>18000</v>
      </c>
      <c r="K22" s="33">
        <f t="shared" si="2"/>
        <v>2386.1102757226249</v>
      </c>
      <c r="L22" s="33">
        <f t="shared" si="3"/>
        <v>288719.34336243762</v>
      </c>
      <c r="O22" s="74"/>
      <c r="P22" s="74"/>
      <c r="Q22" s="74"/>
    </row>
    <row r="23" spans="2:17" x14ac:dyDescent="0.25">
      <c r="B23" s="72">
        <v>16</v>
      </c>
      <c r="C23" s="33">
        <f t="shared" si="4"/>
        <v>160399.63520135422</v>
      </c>
      <c r="D23" s="33">
        <v>10000</v>
      </c>
      <c r="E23" s="33">
        <f t="shared" si="0"/>
        <v>1419.9969600112852</v>
      </c>
      <c r="F23" s="33">
        <f t="shared" si="1"/>
        <v>171819.6321613655</v>
      </c>
      <c r="H23" s="72">
        <v>16</v>
      </c>
      <c r="I23" s="33">
        <f t="shared" si="5"/>
        <v>288719.34336243762</v>
      </c>
      <c r="J23" s="33">
        <v>18000</v>
      </c>
      <c r="K23" s="33">
        <f t="shared" si="2"/>
        <v>2555.9945280203137</v>
      </c>
      <c r="L23" s="33">
        <f t="shared" si="3"/>
        <v>309275.33789045794</v>
      </c>
      <c r="O23" s="74"/>
      <c r="P23" s="74"/>
      <c r="Q23" s="74"/>
    </row>
    <row r="24" spans="2:17" x14ac:dyDescent="0.25">
      <c r="B24" s="72">
        <v>17</v>
      </c>
      <c r="C24" s="33">
        <f t="shared" si="4"/>
        <v>171819.6321613655</v>
      </c>
      <c r="D24" s="33">
        <v>10000</v>
      </c>
      <c r="E24" s="33">
        <f t="shared" si="0"/>
        <v>1515.1636013447126</v>
      </c>
      <c r="F24" s="33">
        <f t="shared" si="1"/>
        <v>183334.79576271022</v>
      </c>
      <c r="H24" s="72">
        <v>17</v>
      </c>
      <c r="I24" s="33">
        <f t="shared" si="5"/>
        <v>309275.33789045794</v>
      </c>
      <c r="J24" s="33">
        <v>18000</v>
      </c>
      <c r="K24" s="33">
        <f t="shared" si="2"/>
        <v>2727.2944824204828</v>
      </c>
      <c r="L24" s="33">
        <f t="shared" si="3"/>
        <v>330002.63237287843</v>
      </c>
      <c r="O24" s="74"/>
      <c r="P24" s="74"/>
      <c r="Q24" s="74"/>
    </row>
    <row r="25" spans="2:17" x14ac:dyDescent="0.25">
      <c r="B25" s="72">
        <v>18</v>
      </c>
      <c r="C25" s="33">
        <f t="shared" si="4"/>
        <v>183334.79576271022</v>
      </c>
      <c r="D25" s="33">
        <v>10000</v>
      </c>
      <c r="E25" s="33">
        <f t="shared" si="0"/>
        <v>1611.123298022585</v>
      </c>
      <c r="F25" s="33">
        <f t="shared" si="1"/>
        <v>194945.91906073279</v>
      </c>
      <c r="H25" s="72">
        <v>18</v>
      </c>
      <c r="I25" s="33">
        <f t="shared" si="5"/>
        <v>330002.63237287843</v>
      </c>
      <c r="J25" s="33">
        <v>18000</v>
      </c>
      <c r="K25" s="33">
        <f t="shared" si="2"/>
        <v>2900.0219364406535</v>
      </c>
      <c r="L25" s="33">
        <f t="shared" si="3"/>
        <v>350902.6543093191</v>
      </c>
      <c r="O25" s="74"/>
      <c r="P25" s="74"/>
      <c r="Q25" s="74"/>
    </row>
    <row r="26" spans="2:17" x14ac:dyDescent="0.25">
      <c r="B26" s="72">
        <v>19</v>
      </c>
      <c r="C26" s="33">
        <f t="shared" si="4"/>
        <v>194945.91906073279</v>
      </c>
      <c r="D26" s="33">
        <v>10000</v>
      </c>
      <c r="E26" s="33">
        <f t="shared" si="0"/>
        <v>1707.88265883944</v>
      </c>
      <c r="F26" s="33">
        <f t="shared" si="1"/>
        <v>206653.80171957222</v>
      </c>
      <c r="H26" s="72">
        <v>19</v>
      </c>
      <c r="I26" s="33">
        <f t="shared" si="5"/>
        <v>350902.6543093191</v>
      </c>
      <c r="J26" s="33">
        <v>18000</v>
      </c>
      <c r="K26" s="33">
        <f t="shared" si="2"/>
        <v>3074.1887859109925</v>
      </c>
      <c r="L26" s="33">
        <f t="shared" si="3"/>
        <v>371976.84309523011</v>
      </c>
    </row>
    <row r="27" spans="2:17" x14ac:dyDescent="0.25">
      <c r="B27" s="72">
        <v>20</v>
      </c>
      <c r="C27" s="33">
        <f t="shared" si="4"/>
        <v>206653.80171957222</v>
      </c>
      <c r="D27" s="33">
        <v>10000</v>
      </c>
      <c r="E27" s="33">
        <f t="shared" si="0"/>
        <v>1805.4483476631019</v>
      </c>
      <c r="F27" s="33">
        <f t="shared" si="1"/>
        <v>218459.25006723532</v>
      </c>
      <c r="H27" s="72">
        <v>20</v>
      </c>
      <c r="I27" s="33">
        <f t="shared" si="5"/>
        <v>371976.84309523011</v>
      </c>
      <c r="J27" s="33">
        <v>18000</v>
      </c>
      <c r="K27" s="33">
        <f t="shared" si="2"/>
        <v>3249.8070257935847</v>
      </c>
      <c r="L27" s="33">
        <f t="shared" si="3"/>
        <v>393226.6501210237</v>
      </c>
    </row>
    <row r="28" spans="2:17" x14ac:dyDescent="0.25">
      <c r="B28" s="72">
        <v>21</v>
      </c>
      <c r="C28" s="33">
        <f t="shared" si="4"/>
        <v>218459.25006723532</v>
      </c>
      <c r="D28" s="33">
        <v>10000</v>
      </c>
      <c r="E28" s="33">
        <f t="shared" si="0"/>
        <v>1903.8270838936276</v>
      </c>
      <c r="F28" s="33">
        <f t="shared" si="1"/>
        <v>230363.07715112893</v>
      </c>
      <c r="H28" s="72">
        <v>21</v>
      </c>
      <c r="I28" s="33">
        <f t="shared" si="5"/>
        <v>393226.6501210237</v>
      </c>
      <c r="J28" s="33">
        <v>18000</v>
      </c>
      <c r="K28" s="33">
        <f t="shared" si="2"/>
        <v>3426.888751008531</v>
      </c>
      <c r="L28" s="33">
        <f t="shared" si="3"/>
        <v>414653.53887203225</v>
      </c>
      <c r="O28" s="75"/>
      <c r="Q28" s="76"/>
    </row>
    <row r="29" spans="2:17" x14ac:dyDescent="0.25">
      <c r="B29" s="72">
        <v>22</v>
      </c>
      <c r="C29" s="33">
        <f t="shared" si="4"/>
        <v>230363.07715112893</v>
      </c>
      <c r="D29" s="33">
        <v>10000</v>
      </c>
      <c r="E29" s="33">
        <f t="shared" si="0"/>
        <v>2003.0256429260744</v>
      </c>
      <c r="F29" s="33">
        <f t="shared" si="1"/>
        <v>242366.10279405501</v>
      </c>
      <c r="H29" s="72">
        <v>22</v>
      </c>
      <c r="I29" s="33">
        <f t="shared" si="5"/>
        <v>414653.53887203225</v>
      </c>
      <c r="J29" s="33">
        <v>18000</v>
      </c>
      <c r="K29" s="33">
        <f t="shared" si="2"/>
        <v>3605.4461572669356</v>
      </c>
      <c r="L29" s="33">
        <f t="shared" si="3"/>
        <v>436258.98502929916</v>
      </c>
      <c r="O29" s="75"/>
      <c r="Q29" s="76"/>
    </row>
    <row r="30" spans="2:17" x14ac:dyDescent="0.25">
      <c r="B30" s="72">
        <v>23</v>
      </c>
      <c r="C30" s="33">
        <f t="shared" si="4"/>
        <v>242366.10279405501</v>
      </c>
      <c r="D30" s="33">
        <v>10000</v>
      </c>
      <c r="E30" s="33">
        <f t="shared" si="0"/>
        <v>2103.0508566171252</v>
      </c>
      <c r="F30" s="33">
        <f t="shared" si="1"/>
        <v>254469.15365067215</v>
      </c>
      <c r="H30" s="72">
        <v>23</v>
      </c>
      <c r="I30" s="33">
        <f t="shared" si="5"/>
        <v>436258.98502929916</v>
      </c>
      <c r="J30" s="33">
        <v>18000</v>
      </c>
      <c r="K30" s="33">
        <f t="shared" si="2"/>
        <v>3785.491541910827</v>
      </c>
      <c r="L30" s="33">
        <f t="shared" si="3"/>
        <v>458044.47657120996</v>
      </c>
      <c r="O30" s="75"/>
      <c r="Q30" s="76"/>
    </row>
    <row r="31" spans="2:17" x14ac:dyDescent="0.25">
      <c r="B31" s="72">
        <v>24</v>
      </c>
      <c r="C31" s="33">
        <f t="shared" si="4"/>
        <v>254469.15365067215</v>
      </c>
      <c r="D31" s="33">
        <v>10000</v>
      </c>
      <c r="E31" s="33">
        <f t="shared" si="0"/>
        <v>2203.9096137556016</v>
      </c>
      <c r="F31" s="33">
        <f t="shared" si="1"/>
        <v>266673.06326442776</v>
      </c>
      <c r="H31" s="72">
        <v>24</v>
      </c>
      <c r="I31" s="33">
        <f t="shared" si="5"/>
        <v>458044.47657120996</v>
      </c>
      <c r="J31" s="33">
        <v>18000</v>
      </c>
      <c r="K31" s="33">
        <f t="shared" si="2"/>
        <v>3967.0373047600829</v>
      </c>
      <c r="L31" s="33">
        <f t="shared" si="3"/>
        <v>480011.51387597003</v>
      </c>
      <c r="O31" s="75"/>
      <c r="Q31" s="76"/>
    </row>
    <row r="32" spans="2:17" x14ac:dyDescent="0.25">
      <c r="B32" s="72">
        <v>25</v>
      </c>
      <c r="C32" s="33">
        <f t="shared" si="4"/>
        <v>266673.06326442776</v>
      </c>
      <c r="D32" s="33">
        <v>10000</v>
      </c>
      <c r="E32" s="33">
        <f t="shared" si="0"/>
        <v>2305.6088605368982</v>
      </c>
      <c r="F32" s="33">
        <f t="shared" si="1"/>
        <v>278978.67212496465</v>
      </c>
      <c r="H32" s="72">
        <v>25</v>
      </c>
      <c r="I32" s="33">
        <f t="shared" si="5"/>
        <v>480011.51387597003</v>
      </c>
      <c r="J32" s="33">
        <v>18000</v>
      </c>
      <c r="K32" s="33">
        <f t="shared" si="2"/>
        <v>4150.0959489664174</v>
      </c>
      <c r="L32" s="33">
        <f t="shared" si="3"/>
        <v>502161.60982493643</v>
      </c>
      <c r="O32" s="75"/>
      <c r="Q32" s="76"/>
    </row>
    <row r="33" spans="2:17" x14ac:dyDescent="0.25">
      <c r="B33" s="72">
        <v>26</v>
      </c>
      <c r="C33" s="33">
        <f t="shared" si="4"/>
        <v>278978.67212496465</v>
      </c>
      <c r="D33" s="33">
        <v>10000</v>
      </c>
      <c r="E33" s="33">
        <f t="shared" si="0"/>
        <v>2408.1556010413719</v>
      </c>
      <c r="F33" s="33">
        <f t="shared" si="1"/>
        <v>291386.82772600604</v>
      </c>
      <c r="H33" s="72">
        <v>26</v>
      </c>
      <c r="I33" s="33">
        <f t="shared" si="5"/>
        <v>502161.60982493643</v>
      </c>
      <c r="J33" s="33">
        <v>18000</v>
      </c>
      <c r="K33" s="33">
        <f t="shared" si="2"/>
        <v>4334.6800818744705</v>
      </c>
      <c r="L33" s="33">
        <f t="shared" si="3"/>
        <v>524496.28990681085</v>
      </c>
      <c r="O33" s="75"/>
      <c r="Q33" s="76"/>
    </row>
    <row r="34" spans="2:17" x14ac:dyDescent="0.25">
      <c r="B34" s="72">
        <v>27</v>
      </c>
      <c r="C34" s="33">
        <f t="shared" si="4"/>
        <v>291386.82772600604</v>
      </c>
      <c r="D34" s="33">
        <v>10000</v>
      </c>
      <c r="E34" s="33">
        <f t="shared" si="0"/>
        <v>2511.5568977167168</v>
      </c>
      <c r="F34" s="33">
        <f t="shared" si="1"/>
        <v>303898.38462372276</v>
      </c>
      <c r="H34" s="72">
        <v>27</v>
      </c>
      <c r="I34" s="33">
        <f t="shared" si="5"/>
        <v>524496.28990681085</v>
      </c>
      <c r="J34" s="33">
        <v>18000</v>
      </c>
      <c r="K34" s="33">
        <f t="shared" si="2"/>
        <v>4520.8024158900907</v>
      </c>
      <c r="L34" s="33">
        <f t="shared" si="3"/>
        <v>547017.09232270089</v>
      </c>
      <c r="O34" s="75"/>
      <c r="Q34" s="76"/>
    </row>
    <row r="35" spans="2:17" x14ac:dyDescent="0.25">
      <c r="B35" s="72">
        <v>28</v>
      </c>
      <c r="C35" s="33">
        <f t="shared" si="4"/>
        <v>303898.38462372276</v>
      </c>
      <c r="D35" s="33">
        <v>10000</v>
      </c>
      <c r="E35" s="33">
        <f t="shared" si="0"/>
        <v>2615.8198718643562</v>
      </c>
      <c r="F35" s="33">
        <f t="shared" si="1"/>
        <v>316514.2044955871</v>
      </c>
      <c r="H35" s="72">
        <v>28</v>
      </c>
      <c r="I35" s="33">
        <f t="shared" si="5"/>
        <v>547017.09232270089</v>
      </c>
      <c r="J35" s="33">
        <v>18000</v>
      </c>
      <c r="K35" s="33">
        <f t="shared" si="2"/>
        <v>4708.4757693558413</v>
      </c>
      <c r="L35" s="33">
        <f t="shared" si="3"/>
        <v>569725.56809205678</v>
      </c>
      <c r="O35" s="75"/>
      <c r="Q35" s="76"/>
    </row>
    <row r="36" spans="2:17" x14ac:dyDescent="0.25">
      <c r="B36" s="72">
        <v>29</v>
      </c>
      <c r="C36" s="33">
        <f t="shared" si="4"/>
        <v>316514.2044955871</v>
      </c>
      <c r="D36" s="33">
        <v>10000</v>
      </c>
      <c r="E36" s="33">
        <f t="shared" si="0"/>
        <v>2720.9517041298923</v>
      </c>
      <c r="F36" s="33">
        <f t="shared" si="1"/>
        <v>329235.15619971696</v>
      </c>
      <c r="H36" s="72">
        <v>29</v>
      </c>
      <c r="I36" s="33">
        <f t="shared" si="5"/>
        <v>569725.56809205678</v>
      </c>
      <c r="J36" s="33">
        <v>18000</v>
      </c>
      <c r="K36" s="33">
        <f t="shared" si="2"/>
        <v>4897.7130674338068</v>
      </c>
      <c r="L36" s="33">
        <f t="shared" si="3"/>
        <v>592623.28115949058</v>
      </c>
    </row>
    <row r="37" spans="2:17" x14ac:dyDescent="0.25">
      <c r="B37" s="72">
        <v>30</v>
      </c>
      <c r="C37" s="33">
        <f t="shared" si="4"/>
        <v>329235.15619971696</v>
      </c>
      <c r="D37" s="33">
        <v>10000</v>
      </c>
      <c r="E37" s="33">
        <f t="shared" si="0"/>
        <v>2826.9596349976414</v>
      </c>
      <c r="F37" s="33">
        <f t="shared" si="1"/>
        <v>342062.11583471461</v>
      </c>
      <c r="H37" s="72">
        <v>30</v>
      </c>
      <c r="I37" s="33">
        <f t="shared" si="5"/>
        <v>592623.28115949058</v>
      </c>
      <c r="J37" s="33">
        <v>18000</v>
      </c>
      <c r="K37" s="33">
        <f t="shared" si="2"/>
        <v>5088.5273429957551</v>
      </c>
      <c r="L37" s="33">
        <f t="shared" si="3"/>
        <v>615711.80850248632</v>
      </c>
    </row>
    <row r="38" spans="2:17" x14ac:dyDescent="0.25">
      <c r="B38" s="72">
        <v>31</v>
      </c>
      <c r="C38" s="33">
        <f t="shared" si="4"/>
        <v>342062.11583471461</v>
      </c>
      <c r="D38" s="33">
        <v>10000</v>
      </c>
      <c r="E38" s="33">
        <f t="shared" si="0"/>
        <v>2933.8509652892885</v>
      </c>
      <c r="F38" s="33">
        <f t="shared" si="1"/>
        <v>354995.96680000389</v>
      </c>
      <c r="H38" s="72">
        <v>31</v>
      </c>
      <c r="I38" s="33">
        <f t="shared" si="5"/>
        <v>615711.80850248632</v>
      </c>
      <c r="J38" s="33">
        <v>18000</v>
      </c>
      <c r="K38" s="33">
        <f t="shared" si="2"/>
        <v>5280.9317375207202</v>
      </c>
      <c r="L38" s="33">
        <f t="shared" si="3"/>
        <v>638992.74024000706</v>
      </c>
    </row>
    <row r="39" spans="2:17" x14ac:dyDescent="0.25">
      <c r="B39" s="72">
        <v>32</v>
      </c>
      <c r="C39" s="33">
        <f t="shared" si="4"/>
        <v>354995.96680000389</v>
      </c>
      <c r="D39" s="33">
        <v>10000</v>
      </c>
      <c r="E39" s="33">
        <f t="shared" si="0"/>
        <v>3041.6330566666993</v>
      </c>
      <c r="F39" s="33">
        <f t="shared" si="1"/>
        <v>368037.5998566706</v>
      </c>
      <c r="H39" s="72">
        <v>32</v>
      </c>
      <c r="I39" s="33">
        <f t="shared" si="5"/>
        <v>638992.74024000706</v>
      </c>
      <c r="J39" s="33">
        <v>18000</v>
      </c>
      <c r="K39" s="33">
        <f t="shared" si="2"/>
        <v>5474.9395020000593</v>
      </c>
      <c r="L39" s="33">
        <f t="shared" si="3"/>
        <v>662467.67974200717</v>
      </c>
    </row>
    <row r="40" spans="2:17" x14ac:dyDescent="0.25">
      <c r="B40" s="72">
        <v>33</v>
      </c>
      <c r="C40" s="33">
        <f t="shared" si="4"/>
        <v>368037.5998566706</v>
      </c>
      <c r="D40" s="33">
        <v>10000</v>
      </c>
      <c r="E40" s="33">
        <f t="shared" si="0"/>
        <v>3150.3133321389214</v>
      </c>
      <c r="F40" s="33">
        <f t="shared" si="1"/>
        <v>381187.91318880953</v>
      </c>
      <c r="H40" s="72">
        <v>33</v>
      </c>
      <c r="I40" s="33">
        <f t="shared" si="5"/>
        <v>662467.67974200717</v>
      </c>
      <c r="J40" s="33">
        <v>18000</v>
      </c>
      <c r="K40" s="33">
        <f t="shared" si="2"/>
        <v>5670.5639978500594</v>
      </c>
      <c r="L40" s="33">
        <f t="shared" si="3"/>
        <v>686138.24373985722</v>
      </c>
    </row>
    <row r="41" spans="2:17" x14ac:dyDescent="0.25">
      <c r="B41" s="72">
        <v>34</v>
      </c>
      <c r="C41" s="33">
        <f t="shared" si="4"/>
        <v>381187.91318880953</v>
      </c>
      <c r="D41" s="33">
        <v>10000</v>
      </c>
      <c r="E41" s="33">
        <f t="shared" si="0"/>
        <v>3259.8992765734129</v>
      </c>
      <c r="F41" s="33">
        <f t="shared" si="1"/>
        <v>394447.81246538291</v>
      </c>
      <c r="H41" s="72">
        <v>34</v>
      </c>
      <c r="I41" s="33">
        <f t="shared" si="5"/>
        <v>686138.24373985722</v>
      </c>
      <c r="J41" s="33">
        <v>18000</v>
      </c>
      <c r="K41" s="33">
        <f t="shared" si="2"/>
        <v>5867.8186978321437</v>
      </c>
      <c r="L41" s="33">
        <f t="shared" si="3"/>
        <v>710006.0624376894</v>
      </c>
    </row>
    <row r="42" spans="2:17" x14ac:dyDescent="0.25">
      <c r="B42" s="72">
        <v>35</v>
      </c>
      <c r="C42" s="33">
        <f t="shared" si="4"/>
        <v>394447.81246538291</v>
      </c>
      <c r="D42" s="33">
        <v>10000</v>
      </c>
      <c r="E42" s="33">
        <f t="shared" si="0"/>
        <v>3370.3984372115242</v>
      </c>
      <c r="F42" s="33">
        <f t="shared" si="1"/>
        <v>407818.21090259444</v>
      </c>
      <c r="H42" s="72">
        <v>35</v>
      </c>
      <c r="I42" s="33">
        <f t="shared" si="5"/>
        <v>710006.0624376894</v>
      </c>
      <c r="J42" s="33">
        <v>18000</v>
      </c>
      <c r="K42" s="33">
        <f t="shared" si="2"/>
        <v>6066.7171869807453</v>
      </c>
      <c r="L42" s="33">
        <f t="shared" si="3"/>
        <v>734072.77962467016</v>
      </c>
    </row>
    <row r="43" spans="2:17" x14ac:dyDescent="0.25">
      <c r="B43" s="72">
        <v>36</v>
      </c>
      <c r="C43" s="33">
        <f t="shared" si="4"/>
        <v>407818.21090259444</v>
      </c>
      <c r="D43" s="33">
        <v>10000</v>
      </c>
      <c r="E43" s="33">
        <f t="shared" si="0"/>
        <v>3481.8184241882868</v>
      </c>
      <c r="F43" s="33">
        <f t="shared" si="1"/>
        <v>421300.02932678274</v>
      </c>
      <c r="H43" s="72">
        <v>36</v>
      </c>
      <c r="I43" s="33">
        <f t="shared" si="5"/>
        <v>734072.77962467016</v>
      </c>
      <c r="J43" s="33">
        <v>18000</v>
      </c>
      <c r="K43" s="33">
        <f t="shared" si="2"/>
        <v>6267.2731635389182</v>
      </c>
      <c r="L43" s="33">
        <f t="shared" si="3"/>
        <v>758340.05278820905</v>
      </c>
    </row>
    <row r="44" spans="2:17" x14ac:dyDescent="0.25">
      <c r="B44" s="72">
        <v>37</v>
      </c>
      <c r="C44" s="33">
        <f t="shared" si="4"/>
        <v>421300.02932678274</v>
      </c>
      <c r="D44" s="33">
        <v>10000</v>
      </c>
      <c r="E44" s="33">
        <f t="shared" si="0"/>
        <v>3594.1669110565226</v>
      </c>
      <c r="F44" s="33">
        <f t="shared" si="1"/>
        <v>434894.19623783923</v>
      </c>
      <c r="H44" s="72">
        <v>37</v>
      </c>
      <c r="I44" s="33">
        <f t="shared" si="5"/>
        <v>758340.05278820905</v>
      </c>
      <c r="J44" s="33">
        <v>18000</v>
      </c>
      <c r="K44" s="33">
        <f t="shared" si="2"/>
        <v>6469.5004399017425</v>
      </c>
      <c r="L44" s="33">
        <f t="shared" si="3"/>
        <v>782809.55322811077</v>
      </c>
    </row>
    <row r="45" spans="2:17" x14ac:dyDescent="0.25">
      <c r="B45" s="72">
        <v>38</v>
      </c>
      <c r="C45" s="33">
        <f t="shared" si="4"/>
        <v>434894.19623783923</v>
      </c>
      <c r="D45" s="33">
        <v>10000</v>
      </c>
      <c r="E45" s="33">
        <f t="shared" si="0"/>
        <v>3707.4516353153267</v>
      </c>
      <c r="F45" s="33">
        <f t="shared" si="1"/>
        <v>448601.64787315455</v>
      </c>
      <c r="H45" s="72">
        <v>38</v>
      </c>
      <c r="I45" s="33">
        <f t="shared" si="5"/>
        <v>782809.55322811077</v>
      </c>
      <c r="J45" s="33">
        <v>18000</v>
      </c>
      <c r="K45" s="33">
        <f t="shared" si="2"/>
        <v>6673.4129435675904</v>
      </c>
      <c r="L45" s="33">
        <f t="shared" si="3"/>
        <v>807482.96617167839</v>
      </c>
    </row>
    <row r="46" spans="2:17" x14ac:dyDescent="0.25">
      <c r="B46" s="72">
        <v>39</v>
      </c>
      <c r="C46" s="33">
        <f t="shared" si="4"/>
        <v>448601.64787315455</v>
      </c>
      <c r="D46" s="33">
        <v>10000</v>
      </c>
      <c r="E46" s="33">
        <f t="shared" si="0"/>
        <v>3821.6803989429545</v>
      </c>
      <c r="F46" s="33">
        <f t="shared" si="1"/>
        <v>462423.32827209751</v>
      </c>
      <c r="H46" s="72">
        <v>39</v>
      </c>
      <c r="I46" s="33">
        <f t="shared" si="5"/>
        <v>807482.96617167839</v>
      </c>
      <c r="J46" s="33">
        <v>18000</v>
      </c>
      <c r="K46" s="33">
        <f t="shared" si="2"/>
        <v>6879.0247180973201</v>
      </c>
      <c r="L46" s="33">
        <f t="shared" si="3"/>
        <v>832361.99088977568</v>
      </c>
    </row>
    <row r="47" spans="2:17" x14ac:dyDescent="0.25">
      <c r="B47" s="72">
        <v>40</v>
      </c>
      <c r="C47" s="33">
        <f t="shared" si="4"/>
        <v>462423.32827209751</v>
      </c>
      <c r="D47" s="33">
        <v>10000</v>
      </c>
      <c r="E47" s="33">
        <f t="shared" si="0"/>
        <v>3936.8610689341458</v>
      </c>
      <c r="F47" s="33">
        <f t="shared" si="1"/>
        <v>476360.18934103166</v>
      </c>
      <c r="H47" s="72">
        <v>40</v>
      </c>
      <c r="I47" s="33">
        <f t="shared" si="5"/>
        <v>832361.99088977568</v>
      </c>
      <c r="J47" s="33">
        <v>18000</v>
      </c>
      <c r="K47" s="33">
        <f t="shared" si="2"/>
        <v>7086.3499240814645</v>
      </c>
      <c r="L47" s="33">
        <f t="shared" si="3"/>
        <v>857448.34081385715</v>
      </c>
    </row>
    <row r="48" spans="2:17" x14ac:dyDescent="0.25">
      <c r="B48" s="72">
        <v>41</v>
      </c>
      <c r="C48" s="33">
        <f t="shared" si="4"/>
        <v>476360.18934103166</v>
      </c>
      <c r="D48" s="33">
        <v>10000</v>
      </c>
      <c r="E48" s="33">
        <f t="shared" si="0"/>
        <v>4053.0015778419306</v>
      </c>
      <c r="F48" s="33">
        <f t="shared" si="1"/>
        <v>490413.19091887359</v>
      </c>
      <c r="H48" s="72">
        <v>41</v>
      </c>
      <c r="I48" s="33">
        <f t="shared" si="5"/>
        <v>857448.34081385715</v>
      </c>
      <c r="J48" s="33">
        <v>18000</v>
      </c>
      <c r="K48" s="33">
        <f t="shared" si="2"/>
        <v>7295.4028401154765</v>
      </c>
      <c r="L48" s="33">
        <f t="shared" si="3"/>
        <v>882743.74365397263</v>
      </c>
    </row>
    <row r="49" spans="2:12" x14ac:dyDescent="0.25">
      <c r="B49" s="72">
        <v>42</v>
      </c>
      <c r="C49" s="33">
        <f t="shared" si="4"/>
        <v>490413.19091887359</v>
      </c>
      <c r="D49" s="33">
        <v>10000</v>
      </c>
      <c r="E49" s="33">
        <f t="shared" si="0"/>
        <v>4170.1099243239469</v>
      </c>
      <c r="F49" s="33">
        <f t="shared" si="1"/>
        <v>504583.30084319756</v>
      </c>
      <c r="H49" s="72">
        <v>42</v>
      </c>
      <c r="I49" s="33">
        <f t="shared" si="5"/>
        <v>882743.74365397263</v>
      </c>
      <c r="J49" s="33">
        <v>18000</v>
      </c>
      <c r="K49" s="33">
        <f t="shared" si="2"/>
        <v>7506.1978637831053</v>
      </c>
      <c r="L49" s="33">
        <f t="shared" si="3"/>
        <v>908249.94151775574</v>
      </c>
    </row>
    <row r="50" spans="2:12" x14ac:dyDescent="0.25">
      <c r="B50" s="72">
        <v>43</v>
      </c>
      <c r="C50" s="33">
        <f t="shared" si="4"/>
        <v>504583.30084319756</v>
      </c>
      <c r="D50" s="33">
        <v>10000</v>
      </c>
      <c r="E50" s="33">
        <f t="shared" si="0"/>
        <v>4288.1941736933131</v>
      </c>
      <c r="F50" s="33">
        <f t="shared" si="1"/>
        <v>518871.49501689087</v>
      </c>
      <c r="H50" s="72">
        <v>43</v>
      </c>
      <c r="I50" s="33">
        <f t="shared" si="5"/>
        <v>908249.94151775574</v>
      </c>
      <c r="J50" s="33">
        <v>18000</v>
      </c>
      <c r="K50" s="33">
        <f t="shared" si="2"/>
        <v>7718.7495126479653</v>
      </c>
      <c r="L50" s="33">
        <f t="shared" si="3"/>
        <v>933968.69103040372</v>
      </c>
    </row>
    <row r="51" spans="2:12" x14ac:dyDescent="0.25">
      <c r="B51" s="72">
        <v>44</v>
      </c>
      <c r="C51" s="33">
        <f t="shared" si="4"/>
        <v>518871.49501689087</v>
      </c>
      <c r="D51" s="33">
        <v>10000</v>
      </c>
      <c r="E51" s="33">
        <f t="shared" si="0"/>
        <v>4407.2624584740897</v>
      </c>
      <c r="F51" s="33">
        <f t="shared" si="1"/>
        <v>533278.75747536495</v>
      </c>
      <c r="H51" s="72">
        <v>44</v>
      </c>
      <c r="I51" s="33">
        <f t="shared" si="5"/>
        <v>933968.69103040372</v>
      </c>
      <c r="J51" s="33">
        <v>18000</v>
      </c>
      <c r="K51" s="33">
        <f t="shared" si="2"/>
        <v>7933.0724252533646</v>
      </c>
      <c r="L51" s="33">
        <f t="shared" si="3"/>
        <v>959901.76345565706</v>
      </c>
    </row>
    <row r="52" spans="2:12" x14ac:dyDescent="0.25">
      <c r="B52" s="72">
        <v>45</v>
      </c>
      <c r="C52" s="33">
        <f t="shared" si="4"/>
        <v>533278.75747536495</v>
      </c>
      <c r="D52" s="33">
        <v>10000</v>
      </c>
      <c r="E52" s="33">
        <f t="shared" si="0"/>
        <v>4527.3229789613742</v>
      </c>
      <c r="F52" s="33">
        <f t="shared" si="1"/>
        <v>547806.08045432635</v>
      </c>
      <c r="H52" s="72">
        <v>45</v>
      </c>
      <c r="I52" s="33">
        <f t="shared" si="5"/>
        <v>959901.76345565706</v>
      </c>
      <c r="J52" s="33">
        <v>18000</v>
      </c>
      <c r="K52" s="33">
        <f t="shared" si="2"/>
        <v>8149.1813621304755</v>
      </c>
      <c r="L52" s="33">
        <f t="shared" si="3"/>
        <v>986050.9448177875</v>
      </c>
    </row>
    <row r="53" spans="2:12" x14ac:dyDescent="0.25">
      <c r="B53" s="72">
        <v>46</v>
      </c>
      <c r="C53" s="33">
        <f t="shared" si="4"/>
        <v>547806.08045432635</v>
      </c>
      <c r="D53" s="33">
        <v>10000</v>
      </c>
      <c r="E53" s="33">
        <f t="shared" si="0"/>
        <v>4648.3840037860527</v>
      </c>
      <c r="F53" s="33">
        <f t="shared" si="1"/>
        <v>562454.46445811237</v>
      </c>
      <c r="H53" s="72">
        <v>46</v>
      </c>
      <c r="I53" s="33">
        <f t="shared" si="5"/>
        <v>986050.9448177875</v>
      </c>
      <c r="J53" s="33">
        <v>18000</v>
      </c>
      <c r="K53" s="33">
        <f t="shared" si="2"/>
        <v>8367.0912068148955</v>
      </c>
      <c r="L53" s="33">
        <f t="shared" si="3"/>
        <v>1012418.0360246024</v>
      </c>
    </row>
    <row r="54" spans="2:12" x14ac:dyDescent="0.25">
      <c r="B54" s="72">
        <v>47</v>
      </c>
      <c r="C54" s="33">
        <f t="shared" si="4"/>
        <v>562454.46445811237</v>
      </c>
      <c r="D54" s="33">
        <v>10000</v>
      </c>
      <c r="E54" s="33">
        <f t="shared" si="0"/>
        <v>4770.4538704842698</v>
      </c>
      <c r="F54" s="33">
        <f t="shared" si="1"/>
        <v>577224.91832859663</v>
      </c>
      <c r="H54" s="72">
        <v>47</v>
      </c>
      <c r="I54" s="33">
        <f t="shared" si="5"/>
        <v>1012418.0360246024</v>
      </c>
      <c r="J54" s="33">
        <v>18000</v>
      </c>
      <c r="K54" s="33">
        <f t="shared" si="2"/>
        <v>8586.8169668716873</v>
      </c>
      <c r="L54" s="33">
        <f t="shared" si="3"/>
        <v>1039004.8529914741</v>
      </c>
    </row>
    <row r="55" spans="2:12" x14ac:dyDescent="0.25">
      <c r="B55" s="72">
        <v>48</v>
      </c>
      <c r="C55" s="33">
        <f t="shared" si="4"/>
        <v>577224.91832859663</v>
      </c>
      <c r="D55" s="33">
        <v>10000</v>
      </c>
      <c r="E55" s="33">
        <f t="shared" si="0"/>
        <v>4893.5409860716381</v>
      </c>
      <c r="F55" s="33">
        <f t="shared" si="1"/>
        <v>592118.45931466832</v>
      </c>
      <c r="H55" s="72">
        <v>48</v>
      </c>
      <c r="I55" s="33">
        <f t="shared" si="5"/>
        <v>1039004.8529914741</v>
      </c>
      <c r="J55" s="33">
        <v>18000</v>
      </c>
      <c r="K55" s="33">
        <f t="shared" si="2"/>
        <v>8808.3737749289521</v>
      </c>
      <c r="L55" s="33">
        <f t="shared" si="3"/>
        <v>1065813.2267664031</v>
      </c>
    </row>
    <row r="56" spans="2:12" x14ac:dyDescent="0.25">
      <c r="B56" s="72">
        <v>49</v>
      </c>
      <c r="C56" s="33">
        <f t="shared" si="4"/>
        <v>592118.45931466832</v>
      </c>
      <c r="D56" s="33">
        <v>10000</v>
      </c>
      <c r="E56" s="33">
        <f t="shared" si="0"/>
        <v>5017.6538276222363</v>
      </c>
      <c r="F56" s="33">
        <f t="shared" si="1"/>
        <v>607136.1131422905</v>
      </c>
      <c r="H56" s="72">
        <v>49</v>
      </c>
      <c r="I56" s="33">
        <f t="shared" si="5"/>
        <v>1065813.2267664031</v>
      </c>
      <c r="J56" s="33">
        <v>18000</v>
      </c>
      <c r="K56" s="33">
        <f t="shared" si="2"/>
        <v>9031.7768897200258</v>
      </c>
      <c r="L56" s="33">
        <f t="shared" si="3"/>
        <v>1092845.0036561231</v>
      </c>
    </row>
    <row r="57" spans="2:12" x14ac:dyDescent="0.25">
      <c r="B57" s="72">
        <v>50</v>
      </c>
      <c r="C57" s="33">
        <f t="shared" si="4"/>
        <v>607136.1131422905</v>
      </c>
      <c r="D57" s="33">
        <v>10000</v>
      </c>
      <c r="E57" s="33">
        <f t="shared" si="0"/>
        <v>5142.800942852421</v>
      </c>
      <c r="F57" s="33">
        <f t="shared" si="1"/>
        <v>622278.9140851429</v>
      </c>
      <c r="H57" s="72">
        <v>50</v>
      </c>
      <c r="I57" s="33">
        <f t="shared" si="5"/>
        <v>1092845.0036561231</v>
      </c>
      <c r="J57" s="33">
        <v>18000</v>
      </c>
      <c r="K57" s="33">
        <f t="shared" si="2"/>
        <v>9257.0416971343602</v>
      </c>
      <c r="L57" s="33">
        <f t="shared" si="3"/>
        <v>1120102.0453532573</v>
      </c>
    </row>
    <row r="58" spans="2:12" x14ac:dyDescent="0.25">
      <c r="B58" s="72">
        <v>51</v>
      </c>
      <c r="C58" s="33">
        <f t="shared" si="4"/>
        <v>622278.9140851429</v>
      </c>
      <c r="D58" s="33">
        <v>10000</v>
      </c>
      <c r="E58" s="33">
        <f t="shared" si="0"/>
        <v>5268.9909507095244</v>
      </c>
      <c r="F58" s="33">
        <f t="shared" si="1"/>
        <v>637547.90503585245</v>
      </c>
      <c r="H58" s="72">
        <v>51</v>
      </c>
      <c r="I58" s="33">
        <f t="shared" si="5"/>
        <v>1120102.0453532573</v>
      </c>
      <c r="J58" s="33">
        <v>18000</v>
      </c>
      <c r="K58" s="33">
        <f t="shared" si="2"/>
        <v>9484.1837112771445</v>
      </c>
      <c r="L58" s="33">
        <f t="shared" si="3"/>
        <v>1147586.2290645344</v>
      </c>
    </row>
    <row r="59" spans="2:12" x14ac:dyDescent="0.25">
      <c r="B59" s="72">
        <v>52</v>
      </c>
      <c r="C59" s="33">
        <f t="shared" si="4"/>
        <v>637547.90503585245</v>
      </c>
      <c r="D59" s="33">
        <v>10000</v>
      </c>
      <c r="E59" s="33">
        <f t="shared" si="0"/>
        <v>5396.2325419654371</v>
      </c>
      <c r="F59" s="33">
        <f t="shared" si="1"/>
        <v>652944.13757781789</v>
      </c>
      <c r="H59" s="72">
        <v>52</v>
      </c>
      <c r="I59" s="33">
        <f t="shared" si="5"/>
        <v>1147586.2290645344</v>
      </c>
      <c r="J59" s="33">
        <v>18000</v>
      </c>
      <c r="K59" s="33">
        <f t="shared" si="2"/>
        <v>9713.2185755377868</v>
      </c>
      <c r="L59" s="33">
        <f t="shared" si="3"/>
        <v>1175299.4476400721</v>
      </c>
    </row>
    <row r="60" spans="2:12" x14ac:dyDescent="0.25">
      <c r="B60" s="72">
        <v>53</v>
      </c>
      <c r="C60" s="33">
        <f t="shared" si="4"/>
        <v>652944.13757781789</v>
      </c>
      <c r="D60" s="33">
        <v>10000</v>
      </c>
      <c r="E60" s="33">
        <f t="shared" si="0"/>
        <v>5524.5344798151491</v>
      </c>
      <c r="F60" s="33">
        <f t="shared" si="1"/>
        <v>668468.67205763306</v>
      </c>
      <c r="H60" s="72">
        <v>53</v>
      </c>
      <c r="I60" s="33">
        <f t="shared" si="5"/>
        <v>1175299.4476400721</v>
      </c>
      <c r="J60" s="33">
        <v>18000</v>
      </c>
      <c r="K60" s="33">
        <f t="shared" si="2"/>
        <v>9944.1620636672687</v>
      </c>
      <c r="L60" s="33">
        <f t="shared" si="3"/>
        <v>1203243.6097037394</v>
      </c>
    </row>
    <row r="61" spans="2:12" x14ac:dyDescent="0.25">
      <c r="B61" s="72">
        <v>54</v>
      </c>
      <c r="C61" s="33">
        <f t="shared" si="4"/>
        <v>668468.67205763306</v>
      </c>
      <c r="D61" s="33">
        <v>10000</v>
      </c>
      <c r="E61" s="33">
        <f t="shared" si="0"/>
        <v>5653.9056004802751</v>
      </c>
      <c r="F61" s="33">
        <f t="shared" si="1"/>
        <v>684122.57765811333</v>
      </c>
      <c r="H61" s="72">
        <v>54</v>
      </c>
      <c r="I61" s="33">
        <f t="shared" si="5"/>
        <v>1203243.6097037394</v>
      </c>
      <c r="J61" s="33">
        <v>18000</v>
      </c>
      <c r="K61" s="33">
        <f t="shared" si="2"/>
        <v>10177.030080864495</v>
      </c>
      <c r="L61" s="33">
        <f t="shared" si="3"/>
        <v>1231420.6397846038</v>
      </c>
    </row>
    <row r="62" spans="2:12" x14ac:dyDescent="0.25">
      <c r="B62" s="72">
        <v>55</v>
      </c>
      <c r="C62" s="33">
        <f t="shared" si="4"/>
        <v>684122.57765811333</v>
      </c>
      <c r="D62" s="33">
        <v>10000</v>
      </c>
      <c r="E62" s="33">
        <f t="shared" si="0"/>
        <v>5784.3548138176111</v>
      </c>
      <c r="F62" s="33">
        <f t="shared" si="1"/>
        <v>699906.93247193098</v>
      </c>
      <c r="H62" s="72">
        <v>55</v>
      </c>
      <c r="I62" s="33">
        <f t="shared" si="5"/>
        <v>1231420.6397846038</v>
      </c>
      <c r="J62" s="33">
        <v>18000</v>
      </c>
      <c r="K62" s="33">
        <f t="shared" si="2"/>
        <v>10411.838664871699</v>
      </c>
      <c r="L62" s="33">
        <f t="shared" si="3"/>
        <v>1259832.4784494755</v>
      </c>
    </row>
    <row r="63" spans="2:12" x14ac:dyDescent="0.25">
      <c r="B63" s="72">
        <v>56</v>
      </c>
      <c r="C63" s="33">
        <f t="shared" si="4"/>
        <v>699906.93247193098</v>
      </c>
      <c r="D63" s="33">
        <v>10000</v>
      </c>
      <c r="E63" s="33">
        <f t="shared" si="0"/>
        <v>5915.8911039327577</v>
      </c>
      <c r="F63" s="33">
        <f t="shared" si="1"/>
        <v>715822.82357586373</v>
      </c>
      <c r="H63" s="72">
        <v>56</v>
      </c>
      <c r="I63" s="33">
        <f t="shared" si="5"/>
        <v>1259832.4784494755</v>
      </c>
      <c r="J63" s="33">
        <v>18000</v>
      </c>
      <c r="K63" s="33">
        <f t="shared" si="2"/>
        <v>10648.603987078963</v>
      </c>
      <c r="L63" s="33">
        <f t="shared" si="3"/>
        <v>1288481.0824365544</v>
      </c>
    </row>
    <row r="64" spans="2:12" x14ac:dyDescent="0.25">
      <c r="B64" s="72">
        <v>57</v>
      </c>
      <c r="C64" s="33">
        <f t="shared" si="4"/>
        <v>715822.82357586373</v>
      </c>
      <c r="D64" s="33">
        <v>10000</v>
      </c>
      <c r="E64" s="33">
        <f t="shared" si="0"/>
        <v>6048.5235297988647</v>
      </c>
      <c r="F64" s="33">
        <f t="shared" si="1"/>
        <v>731871.34710566257</v>
      </c>
      <c r="H64" s="72">
        <v>57</v>
      </c>
      <c r="I64" s="33">
        <f t="shared" si="5"/>
        <v>1288481.0824365544</v>
      </c>
      <c r="J64" s="33">
        <v>18000</v>
      </c>
      <c r="K64" s="33">
        <f t="shared" si="2"/>
        <v>10887.342353637954</v>
      </c>
      <c r="L64" s="33">
        <f t="shared" si="3"/>
        <v>1317368.4247901924</v>
      </c>
    </row>
    <row r="65" spans="2:12" x14ac:dyDescent="0.25">
      <c r="B65" s="72">
        <v>58</v>
      </c>
      <c r="C65" s="33">
        <f t="shared" si="4"/>
        <v>731871.34710566257</v>
      </c>
      <c r="D65" s="33">
        <v>10000</v>
      </c>
      <c r="E65" s="33">
        <f t="shared" si="0"/>
        <v>6182.2612258805211</v>
      </c>
      <c r="F65" s="33">
        <f t="shared" si="1"/>
        <v>748053.60833154304</v>
      </c>
      <c r="H65" s="72">
        <v>58</v>
      </c>
      <c r="I65" s="33">
        <f t="shared" si="5"/>
        <v>1317368.4247901924</v>
      </c>
      <c r="J65" s="33">
        <v>18000</v>
      </c>
      <c r="K65" s="33">
        <f t="shared" si="2"/>
        <v>11128.070206584938</v>
      </c>
      <c r="L65" s="33">
        <f t="shared" si="3"/>
        <v>1346496.4949967773</v>
      </c>
    </row>
    <row r="66" spans="2:12" x14ac:dyDescent="0.25">
      <c r="B66" s="72">
        <v>59</v>
      </c>
      <c r="C66" s="33">
        <f t="shared" si="4"/>
        <v>748053.60833154304</v>
      </c>
      <c r="D66" s="33">
        <v>10000</v>
      </c>
      <c r="E66" s="33">
        <f t="shared" si="0"/>
        <v>6317.1134027628586</v>
      </c>
      <c r="F66" s="33">
        <f t="shared" si="1"/>
        <v>764370.72173430596</v>
      </c>
      <c r="H66" s="72">
        <v>59</v>
      </c>
      <c r="I66" s="33">
        <f t="shared" si="5"/>
        <v>1346496.4949967773</v>
      </c>
      <c r="J66" s="33">
        <v>18000</v>
      </c>
      <c r="K66" s="33">
        <f t="shared" si="2"/>
        <v>11370.804124973145</v>
      </c>
      <c r="L66" s="33">
        <f t="shared" si="3"/>
        <v>1375867.2991217505</v>
      </c>
    </row>
    <row r="67" spans="2:12" x14ac:dyDescent="0.25">
      <c r="B67" s="72">
        <v>60</v>
      </c>
      <c r="C67" s="33">
        <f t="shared" si="4"/>
        <v>764370.72173430596</v>
      </c>
      <c r="D67" s="33">
        <v>10000</v>
      </c>
      <c r="E67" s="33">
        <f t="shared" si="0"/>
        <v>6453.0893477858826</v>
      </c>
      <c r="F67" s="33">
        <f t="shared" si="1"/>
        <v>780823.81108209188</v>
      </c>
      <c r="H67" s="72">
        <v>60</v>
      </c>
      <c r="I67" s="33">
        <f t="shared" si="5"/>
        <v>1375867.2991217505</v>
      </c>
      <c r="J67" s="33">
        <v>18000</v>
      </c>
      <c r="K67" s="33">
        <f t="shared" si="2"/>
        <v>11615.560826014589</v>
      </c>
      <c r="L67" s="33">
        <f t="shared" si="3"/>
        <v>1405482.859947765</v>
      </c>
    </row>
    <row r="68" spans="2:12" x14ac:dyDescent="0.25">
      <c r="B68" s="72">
        <v>61</v>
      </c>
      <c r="C68" s="33">
        <f t="shared" si="4"/>
        <v>780823.81108209188</v>
      </c>
      <c r="D68" s="33">
        <v>10000</v>
      </c>
      <c r="E68" s="33">
        <f t="shared" si="0"/>
        <v>6590.1984256840988</v>
      </c>
      <c r="F68" s="33">
        <f t="shared" si="1"/>
        <v>797414.00950777601</v>
      </c>
      <c r="H68" s="72">
        <v>61</v>
      </c>
      <c r="I68" s="33">
        <f t="shared" si="5"/>
        <v>1405482.859947765</v>
      </c>
      <c r="J68" s="33">
        <v>18000</v>
      </c>
      <c r="K68" s="33">
        <f t="shared" si="2"/>
        <v>11862.357166231375</v>
      </c>
      <c r="L68" s="33">
        <f t="shared" si="3"/>
        <v>1435345.2171139964</v>
      </c>
    </row>
    <row r="69" spans="2:12" x14ac:dyDescent="0.25">
      <c r="B69" s="72">
        <v>62</v>
      </c>
      <c r="C69" s="33">
        <f t="shared" si="4"/>
        <v>797414.00950777601</v>
      </c>
      <c r="D69" s="33">
        <v>10000</v>
      </c>
      <c r="E69" s="33">
        <f t="shared" si="0"/>
        <v>6728.4500792314666</v>
      </c>
      <c r="F69" s="33">
        <f t="shared" si="1"/>
        <v>814142.45958700753</v>
      </c>
      <c r="H69" s="72">
        <v>62</v>
      </c>
      <c r="I69" s="33">
        <f t="shared" si="5"/>
        <v>1435345.2171139964</v>
      </c>
      <c r="J69" s="33">
        <v>18000</v>
      </c>
      <c r="K69" s="33">
        <f t="shared" si="2"/>
        <v>12111.210142616635</v>
      </c>
      <c r="L69" s="33">
        <f t="shared" si="3"/>
        <v>1465456.427256613</v>
      </c>
    </row>
    <row r="70" spans="2:12" x14ac:dyDescent="0.25">
      <c r="B70" s="72">
        <v>63</v>
      </c>
      <c r="C70" s="33">
        <f t="shared" si="4"/>
        <v>814142.45958700753</v>
      </c>
      <c r="D70" s="33">
        <v>10000</v>
      </c>
      <c r="E70" s="33">
        <f t="shared" si="0"/>
        <v>6867.8538298917292</v>
      </c>
      <c r="F70" s="33">
        <f t="shared" si="1"/>
        <v>831010.3134168993</v>
      </c>
      <c r="H70" s="72">
        <v>63</v>
      </c>
      <c r="I70" s="33">
        <f t="shared" si="5"/>
        <v>1465456.427256613</v>
      </c>
      <c r="J70" s="33">
        <v>18000</v>
      </c>
      <c r="K70" s="33">
        <f t="shared" si="2"/>
        <v>12362.136893805109</v>
      </c>
      <c r="L70" s="33">
        <f t="shared" si="3"/>
        <v>1495818.5641504182</v>
      </c>
    </row>
    <row r="71" spans="2:12" x14ac:dyDescent="0.25">
      <c r="B71" s="72">
        <v>64</v>
      </c>
      <c r="C71" s="33">
        <f t="shared" si="4"/>
        <v>831010.3134168993</v>
      </c>
      <c r="D71" s="33">
        <v>10000</v>
      </c>
      <c r="E71" s="33">
        <f t="shared" si="0"/>
        <v>7008.4192784741608</v>
      </c>
      <c r="F71" s="33">
        <f t="shared" si="1"/>
        <v>848018.73269537347</v>
      </c>
      <c r="H71" s="72">
        <v>64</v>
      </c>
      <c r="I71" s="33">
        <f t="shared" si="5"/>
        <v>1495818.5641504182</v>
      </c>
      <c r="J71" s="33">
        <v>18000</v>
      </c>
      <c r="K71" s="33">
        <f t="shared" si="2"/>
        <v>12615.154701253485</v>
      </c>
      <c r="L71" s="33">
        <f t="shared" si="3"/>
        <v>1526433.7188516716</v>
      </c>
    </row>
    <row r="72" spans="2:12" x14ac:dyDescent="0.25">
      <c r="B72" s="72">
        <v>65</v>
      </c>
      <c r="C72" s="33">
        <f t="shared" si="4"/>
        <v>848018.73269537347</v>
      </c>
      <c r="D72" s="33">
        <v>10000</v>
      </c>
      <c r="E72" s="33">
        <f t="shared" ref="E72:E135" si="6">(C72+D72)*($F$6/12)</f>
        <v>7150.1561057947793</v>
      </c>
      <c r="F72" s="33">
        <f t="shared" si="1"/>
        <v>865168.8888011683</v>
      </c>
      <c r="H72" s="72">
        <v>65</v>
      </c>
      <c r="I72" s="33">
        <f t="shared" si="5"/>
        <v>1526433.7188516716</v>
      </c>
      <c r="J72" s="33">
        <v>18000</v>
      </c>
      <c r="K72" s="33">
        <f t="shared" si="2"/>
        <v>12870.280990430598</v>
      </c>
      <c r="L72" s="33">
        <f t="shared" si="3"/>
        <v>1557303.9998421022</v>
      </c>
    </row>
    <row r="73" spans="2:12" x14ac:dyDescent="0.25">
      <c r="B73" s="72">
        <v>66</v>
      </c>
      <c r="C73" s="33">
        <f t="shared" si="4"/>
        <v>865168.8888011683</v>
      </c>
      <c r="D73" s="33">
        <v>10000</v>
      </c>
      <c r="E73" s="33">
        <f t="shared" si="6"/>
        <v>7293.0740733430694</v>
      </c>
      <c r="F73" s="33">
        <f t="shared" ref="F73:F136" si="7">SUM(C73:E73)</f>
        <v>882461.96287451137</v>
      </c>
      <c r="H73" s="72">
        <v>66</v>
      </c>
      <c r="I73" s="33">
        <f t="shared" si="5"/>
        <v>1557303.9998421022</v>
      </c>
      <c r="J73" s="33">
        <v>18000</v>
      </c>
      <c r="K73" s="33">
        <f t="shared" ref="K73:K136" si="8">+(I73+J73)*$F$6/12</f>
        <v>13127.53333201752</v>
      </c>
      <c r="L73" s="33">
        <f t="shared" ref="L73:L136" si="9">SUM(I73:K73)</f>
        <v>1588431.5331741197</v>
      </c>
    </row>
    <row r="74" spans="2:12" x14ac:dyDescent="0.25">
      <c r="B74" s="72">
        <v>67</v>
      </c>
      <c r="C74" s="33">
        <f t="shared" si="4"/>
        <v>882461.96287451137</v>
      </c>
      <c r="D74" s="33">
        <v>10000</v>
      </c>
      <c r="E74" s="33">
        <f t="shared" si="6"/>
        <v>7437.1830239542614</v>
      </c>
      <c r="F74" s="33">
        <f t="shared" si="7"/>
        <v>899899.14589846565</v>
      </c>
      <c r="H74" s="72">
        <v>67</v>
      </c>
      <c r="I74" s="33">
        <f t="shared" si="5"/>
        <v>1588431.5331741197</v>
      </c>
      <c r="J74" s="33">
        <v>18000</v>
      </c>
      <c r="K74" s="33">
        <f t="shared" si="8"/>
        <v>13386.929443117666</v>
      </c>
      <c r="L74" s="33">
        <f t="shared" si="9"/>
        <v>1619818.4626172374</v>
      </c>
    </row>
    <row r="75" spans="2:12" x14ac:dyDescent="0.25">
      <c r="B75" s="72">
        <v>68</v>
      </c>
      <c r="C75" s="33">
        <f t="shared" ref="C75:C138" si="10">+F74</f>
        <v>899899.14589846565</v>
      </c>
      <c r="D75" s="33">
        <v>10000</v>
      </c>
      <c r="E75" s="33">
        <f t="shared" si="6"/>
        <v>7582.492882487214</v>
      </c>
      <c r="F75" s="33">
        <f t="shared" si="7"/>
        <v>917481.6387809529</v>
      </c>
      <c r="H75" s="72">
        <v>68</v>
      </c>
      <c r="I75" s="33">
        <f t="shared" ref="I75:I138" si="11">+L74</f>
        <v>1619818.4626172374</v>
      </c>
      <c r="J75" s="33">
        <v>18000</v>
      </c>
      <c r="K75" s="33">
        <f t="shared" si="8"/>
        <v>13648.48718847698</v>
      </c>
      <c r="L75" s="33">
        <f t="shared" si="9"/>
        <v>1651466.9498057144</v>
      </c>
    </row>
    <row r="76" spans="2:12" x14ac:dyDescent="0.25">
      <c r="B76" s="72">
        <v>69</v>
      </c>
      <c r="C76" s="33">
        <f t="shared" si="10"/>
        <v>917481.6387809529</v>
      </c>
      <c r="D76" s="33">
        <v>10000</v>
      </c>
      <c r="E76" s="33">
        <f t="shared" si="6"/>
        <v>7729.0136565079411</v>
      </c>
      <c r="F76" s="33">
        <f t="shared" si="7"/>
        <v>935210.65243746084</v>
      </c>
      <c r="H76" s="72">
        <v>69</v>
      </c>
      <c r="I76" s="33">
        <f t="shared" si="11"/>
        <v>1651466.9498057144</v>
      </c>
      <c r="J76" s="33">
        <v>18000</v>
      </c>
      <c r="K76" s="33">
        <f t="shared" si="8"/>
        <v>13912.224581714288</v>
      </c>
      <c r="L76" s="33">
        <f t="shared" si="9"/>
        <v>1683379.1743874287</v>
      </c>
    </row>
    <row r="77" spans="2:12" x14ac:dyDescent="0.25">
      <c r="B77" s="72">
        <v>70</v>
      </c>
      <c r="C77" s="33">
        <f t="shared" si="10"/>
        <v>935210.65243746084</v>
      </c>
      <c r="D77" s="33">
        <v>10000</v>
      </c>
      <c r="E77" s="33">
        <f t="shared" si="6"/>
        <v>7876.7554369788404</v>
      </c>
      <c r="F77" s="33">
        <f t="shared" si="7"/>
        <v>953087.40787443973</v>
      </c>
      <c r="H77" s="72">
        <v>70</v>
      </c>
      <c r="I77" s="33">
        <f t="shared" si="11"/>
        <v>1683379.1743874287</v>
      </c>
      <c r="J77" s="33">
        <v>18000</v>
      </c>
      <c r="K77" s="33">
        <f t="shared" si="8"/>
        <v>14178.159786561906</v>
      </c>
      <c r="L77" s="33">
        <f t="shared" si="9"/>
        <v>1715557.3341739906</v>
      </c>
    </row>
    <row r="78" spans="2:12" x14ac:dyDescent="0.25">
      <c r="B78" s="72">
        <v>71</v>
      </c>
      <c r="C78" s="33">
        <f t="shared" si="10"/>
        <v>953087.40787443973</v>
      </c>
      <c r="D78" s="33">
        <v>10000</v>
      </c>
      <c r="E78" s="33">
        <f t="shared" si="6"/>
        <v>8025.7283989536645</v>
      </c>
      <c r="F78" s="33">
        <f t="shared" si="7"/>
        <v>971113.13627339341</v>
      </c>
      <c r="H78" s="72">
        <v>71</v>
      </c>
      <c r="I78" s="33">
        <f t="shared" si="11"/>
        <v>1715557.3341739906</v>
      </c>
      <c r="J78" s="33">
        <v>18000</v>
      </c>
      <c r="K78" s="33">
        <f t="shared" si="8"/>
        <v>14446.31111811659</v>
      </c>
      <c r="L78" s="33">
        <f t="shared" si="9"/>
        <v>1748003.6452921072</v>
      </c>
    </row>
    <row r="79" spans="2:12" x14ac:dyDescent="0.25">
      <c r="B79" s="72">
        <v>72</v>
      </c>
      <c r="C79" s="33">
        <f t="shared" si="10"/>
        <v>971113.13627339341</v>
      </c>
      <c r="D79" s="33">
        <v>10000</v>
      </c>
      <c r="E79" s="33">
        <f t="shared" si="6"/>
        <v>8175.9428022782786</v>
      </c>
      <c r="F79" s="33">
        <f t="shared" si="7"/>
        <v>989289.07907567173</v>
      </c>
      <c r="H79" s="72">
        <v>72</v>
      </c>
      <c r="I79" s="33">
        <f t="shared" si="11"/>
        <v>1748003.6452921072</v>
      </c>
      <c r="J79" s="33">
        <v>18000</v>
      </c>
      <c r="K79" s="33">
        <f t="shared" si="8"/>
        <v>14716.697044100894</v>
      </c>
      <c r="L79" s="33">
        <f t="shared" si="9"/>
        <v>1780720.3423362081</v>
      </c>
    </row>
    <row r="80" spans="2:12" x14ac:dyDescent="0.25">
      <c r="B80" s="72">
        <v>73</v>
      </c>
      <c r="C80" s="33">
        <f t="shared" si="10"/>
        <v>989289.07907567173</v>
      </c>
      <c r="D80" s="33">
        <v>10000</v>
      </c>
      <c r="E80" s="33">
        <f t="shared" si="6"/>
        <v>8327.4089922972635</v>
      </c>
      <c r="F80" s="33">
        <f t="shared" si="7"/>
        <v>1007616.488067969</v>
      </c>
      <c r="H80" s="72">
        <v>73</v>
      </c>
      <c r="I80" s="33">
        <f t="shared" si="11"/>
        <v>1780720.3423362081</v>
      </c>
      <c r="J80" s="33">
        <v>18000</v>
      </c>
      <c r="K80" s="33">
        <f t="shared" si="8"/>
        <v>14989.33618613507</v>
      </c>
      <c r="L80" s="33">
        <f t="shared" si="9"/>
        <v>1813709.678522343</v>
      </c>
    </row>
    <row r="81" spans="2:12" x14ac:dyDescent="0.25">
      <c r="B81" s="72">
        <v>74</v>
      </c>
      <c r="C81" s="33">
        <f t="shared" si="10"/>
        <v>1007616.488067969</v>
      </c>
      <c r="D81" s="33">
        <v>10000</v>
      </c>
      <c r="E81" s="33">
        <f t="shared" si="6"/>
        <v>8480.1374005664075</v>
      </c>
      <c r="F81" s="33">
        <f t="shared" si="7"/>
        <v>1026096.6254685353</v>
      </c>
      <c r="H81" s="72">
        <v>74</v>
      </c>
      <c r="I81" s="33">
        <f t="shared" si="11"/>
        <v>1813709.678522343</v>
      </c>
      <c r="J81" s="33">
        <v>18000</v>
      </c>
      <c r="K81" s="33">
        <f t="shared" si="8"/>
        <v>15264.247321019526</v>
      </c>
      <c r="L81" s="33">
        <f t="shared" si="9"/>
        <v>1846973.9258433625</v>
      </c>
    </row>
    <row r="82" spans="2:12" x14ac:dyDescent="0.25">
      <c r="B82" s="72">
        <v>75</v>
      </c>
      <c r="C82" s="33">
        <f t="shared" si="10"/>
        <v>1026096.6254685353</v>
      </c>
      <c r="D82" s="33">
        <v>10000</v>
      </c>
      <c r="E82" s="33">
        <f t="shared" si="6"/>
        <v>8634.1385455711279</v>
      </c>
      <c r="F82" s="33">
        <f t="shared" si="7"/>
        <v>1044730.7640141065</v>
      </c>
      <c r="H82" s="72">
        <v>75</v>
      </c>
      <c r="I82" s="33">
        <f t="shared" si="11"/>
        <v>1846973.9258433625</v>
      </c>
      <c r="J82" s="33">
        <v>18000</v>
      </c>
      <c r="K82" s="33">
        <f t="shared" si="8"/>
        <v>15541.44938202802</v>
      </c>
      <c r="L82" s="33">
        <f t="shared" si="9"/>
        <v>1880515.3752253905</v>
      </c>
    </row>
    <row r="83" spans="2:12" x14ac:dyDescent="0.25">
      <c r="B83" s="72">
        <v>76</v>
      </c>
      <c r="C83" s="33">
        <f t="shared" si="10"/>
        <v>1044730.7640141065</v>
      </c>
      <c r="D83" s="33">
        <v>10000</v>
      </c>
      <c r="E83" s="33">
        <f t="shared" si="6"/>
        <v>8789.4230334508866</v>
      </c>
      <c r="F83" s="33">
        <f t="shared" si="7"/>
        <v>1063520.1870475574</v>
      </c>
      <c r="H83" s="72">
        <v>76</v>
      </c>
      <c r="I83" s="33">
        <f t="shared" si="11"/>
        <v>1880515.3752253905</v>
      </c>
      <c r="J83" s="33">
        <v>18000</v>
      </c>
      <c r="K83" s="33">
        <f t="shared" si="8"/>
        <v>15820.961460211589</v>
      </c>
      <c r="L83" s="33">
        <f t="shared" si="9"/>
        <v>1914336.3366856021</v>
      </c>
    </row>
    <row r="84" spans="2:12" x14ac:dyDescent="0.25">
      <c r="B84" s="72">
        <v>77</v>
      </c>
      <c r="C84" s="33">
        <f t="shared" si="10"/>
        <v>1063520.1870475574</v>
      </c>
      <c r="D84" s="33">
        <v>10000</v>
      </c>
      <c r="E84" s="33">
        <f t="shared" si="6"/>
        <v>8946.0015587296457</v>
      </c>
      <c r="F84" s="33">
        <f t="shared" si="7"/>
        <v>1082466.1886062871</v>
      </c>
      <c r="H84" s="72">
        <v>77</v>
      </c>
      <c r="I84" s="33">
        <f t="shared" si="11"/>
        <v>1914336.3366856021</v>
      </c>
      <c r="J84" s="33">
        <v>18000</v>
      </c>
      <c r="K84" s="33">
        <f t="shared" si="8"/>
        <v>16102.802805713351</v>
      </c>
      <c r="L84" s="33">
        <f t="shared" si="9"/>
        <v>1948439.1394913155</v>
      </c>
    </row>
    <row r="85" spans="2:12" x14ac:dyDescent="0.25">
      <c r="B85" s="72">
        <v>78</v>
      </c>
      <c r="C85" s="33">
        <f t="shared" si="10"/>
        <v>1082466.1886062871</v>
      </c>
      <c r="D85" s="33">
        <v>10000</v>
      </c>
      <c r="E85" s="33">
        <f t="shared" si="6"/>
        <v>9103.8849050523932</v>
      </c>
      <c r="F85" s="33">
        <f t="shared" si="7"/>
        <v>1101570.0735113395</v>
      </c>
      <c r="H85" s="72">
        <v>78</v>
      </c>
      <c r="I85" s="33">
        <f t="shared" si="11"/>
        <v>1948439.1394913155</v>
      </c>
      <c r="J85" s="33">
        <v>18000</v>
      </c>
      <c r="K85" s="33">
        <f t="shared" si="8"/>
        <v>16386.992829094295</v>
      </c>
      <c r="L85" s="33">
        <f t="shared" si="9"/>
        <v>1982826.1323204099</v>
      </c>
    </row>
    <row r="86" spans="2:12" x14ac:dyDescent="0.25">
      <c r="B86" s="72">
        <v>79</v>
      </c>
      <c r="C86" s="33">
        <f t="shared" si="10"/>
        <v>1101570.0735113395</v>
      </c>
      <c r="D86" s="33">
        <v>10000</v>
      </c>
      <c r="E86" s="33">
        <f t="shared" si="6"/>
        <v>9263.0839459278286</v>
      </c>
      <c r="F86" s="33">
        <f t="shared" si="7"/>
        <v>1120833.1574572674</v>
      </c>
      <c r="H86" s="72">
        <v>79</v>
      </c>
      <c r="I86" s="33">
        <f t="shared" si="11"/>
        <v>1982826.1323204099</v>
      </c>
      <c r="J86" s="33">
        <v>18000</v>
      </c>
      <c r="K86" s="33">
        <f t="shared" si="8"/>
        <v>16673.551102670084</v>
      </c>
      <c r="L86" s="33">
        <f t="shared" si="9"/>
        <v>2017499.68342308</v>
      </c>
    </row>
    <row r="87" spans="2:12" x14ac:dyDescent="0.25">
      <c r="B87" s="72">
        <v>80</v>
      </c>
      <c r="C87" s="33">
        <f t="shared" si="10"/>
        <v>1120833.1574572674</v>
      </c>
      <c r="D87" s="33">
        <v>10000</v>
      </c>
      <c r="E87" s="33">
        <f t="shared" si="6"/>
        <v>9423.6096454772287</v>
      </c>
      <c r="F87" s="33">
        <f t="shared" si="7"/>
        <v>1140256.7671027447</v>
      </c>
      <c r="H87" s="72">
        <v>80</v>
      </c>
      <c r="I87" s="33">
        <f t="shared" si="11"/>
        <v>2017499.68342308</v>
      </c>
      <c r="J87" s="33">
        <v>18000</v>
      </c>
      <c r="K87" s="33">
        <f t="shared" si="8"/>
        <v>16962.497361859001</v>
      </c>
      <c r="L87" s="33">
        <f t="shared" si="9"/>
        <v>2052462.1807849391</v>
      </c>
    </row>
    <row r="88" spans="2:12" x14ac:dyDescent="0.25">
      <c r="B88" s="72">
        <v>81</v>
      </c>
      <c r="C88" s="33">
        <f t="shared" si="10"/>
        <v>1140256.7671027447</v>
      </c>
      <c r="D88" s="33">
        <v>10000</v>
      </c>
      <c r="E88" s="33">
        <f t="shared" si="6"/>
        <v>9585.4730591895386</v>
      </c>
      <c r="F88" s="33">
        <f t="shared" si="7"/>
        <v>1159842.2401619342</v>
      </c>
      <c r="H88" s="72">
        <v>81</v>
      </c>
      <c r="I88" s="33">
        <f t="shared" si="11"/>
        <v>2052462.1807849391</v>
      </c>
      <c r="J88" s="33">
        <v>18000</v>
      </c>
      <c r="K88" s="33">
        <f t="shared" si="8"/>
        <v>17253.851506541159</v>
      </c>
      <c r="L88" s="33">
        <f t="shared" si="9"/>
        <v>2087716.0322914803</v>
      </c>
    </row>
    <row r="89" spans="2:12" x14ac:dyDescent="0.25">
      <c r="B89" s="72">
        <v>82</v>
      </c>
      <c r="C89" s="33">
        <f t="shared" si="10"/>
        <v>1159842.2401619342</v>
      </c>
      <c r="D89" s="33">
        <v>10000</v>
      </c>
      <c r="E89" s="33">
        <f t="shared" si="6"/>
        <v>9748.6853346827847</v>
      </c>
      <c r="F89" s="33">
        <f t="shared" si="7"/>
        <v>1179590.9254966169</v>
      </c>
      <c r="H89" s="72">
        <v>82</v>
      </c>
      <c r="I89" s="33">
        <f t="shared" si="11"/>
        <v>2087716.0322914803</v>
      </c>
      <c r="J89" s="33">
        <v>18000</v>
      </c>
      <c r="K89" s="33">
        <f t="shared" si="8"/>
        <v>17547.633602429003</v>
      </c>
      <c r="L89" s="33">
        <f t="shared" si="9"/>
        <v>2123263.6658939095</v>
      </c>
    </row>
    <row r="90" spans="2:12" x14ac:dyDescent="0.25">
      <c r="B90" s="72">
        <v>83</v>
      </c>
      <c r="C90" s="33">
        <f t="shared" si="10"/>
        <v>1179590.9254966169</v>
      </c>
      <c r="D90" s="33">
        <v>10000</v>
      </c>
      <c r="E90" s="33">
        <f t="shared" si="6"/>
        <v>9913.2577124718064</v>
      </c>
      <c r="F90" s="33">
        <f t="shared" si="7"/>
        <v>1199504.1832090886</v>
      </c>
      <c r="H90" s="72">
        <v>83</v>
      </c>
      <c r="I90" s="33">
        <f t="shared" si="11"/>
        <v>2123263.6658939095</v>
      </c>
      <c r="J90" s="33">
        <v>18000</v>
      </c>
      <c r="K90" s="33">
        <f t="shared" si="8"/>
        <v>17843.863882449248</v>
      </c>
      <c r="L90" s="33">
        <f t="shared" si="9"/>
        <v>2159107.529776359</v>
      </c>
    </row>
    <row r="91" spans="2:12" x14ac:dyDescent="0.25">
      <c r="B91" s="72">
        <v>84</v>
      </c>
      <c r="C91" s="33">
        <f t="shared" si="10"/>
        <v>1199504.1832090886</v>
      </c>
      <c r="D91" s="33">
        <v>10000</v>
      </c>
      <c r="E91" s="33">
        <f t="shared" si="6"/>
        <v>10079.201526742405</v>
      </c>
      <c r="F91" s="33">
        <f t="shared" si="7"/>
        <v>1219583.3847358311</v>
      </c>
      <c r="H91" s="72">
        <v>84</v>
      </c>
      <c r="I91" s="33">
        <f t="shared" si="11"/>
        <v>2159107.529776359</v>
      </c>
      <c r="J91" s="33">
        <v>18000</v>
      </c>
      <c r="K91" s="33">
        <f t="shared" si="8"/>
        <v>18142.562748136326</v>
      </c>
      <c r="L91" s="33">
        <f t="shared" si="9"/>
        <v>2195250.0925244954</v>
      </c>
    </row>
    <row r="92" spans="2:12" x14ac:dyDescent="0.25">
      <c r="B92" s="72">
        <v>85</v>
      </c>
      <c r="C92" s="33">
        <f t="shared" si="10"/>
        <v>1219583.3847358311</v>
      </c>
      <c r="D92" s="33">
        <v>10000</v>
      </c>
      <c r="E92" s="33">
        <f t="shared" si="6"/>
        <v>10246.528206131925</v>
      </c>
      <c r="F92" s="33">
        <f t="shared" si="7"/>
        <v>1239829.9129419629</v>
      </c>
      <c r="H92" s="72">
        <v>85</v>
      </c>
      <c r="I92" s="33">
        <f t="shared" si="11"/>
        <v>2195250.0925244954</v>
      </c>
      <c r="J92" s="33">
        <v>18000</v>
      </c>
      <c r="K92" s="33">
        <f t="shared" si="8"/>
        <v>18443.750771037463</v>
      </c>
      <c r="L92" s="33">
        <f t="shared" si="9"/>
        <v>2231693.8432955327</v>
      </c>
    </row>
    <row r="93" spans="2:12" x14ac:dyDescent="0.25">
      <c r="B93" s="72">
        <v>86</v>
      </c>
      <c r="C93" s="33">
        <f t="shared" si="10"/>
        <v>1239829.9129419629</v>
      </c>
      <c r="D93" s="33">
        <v>10000</v>
      </c>
      <c r="E93" s="33">
        <f t="shared" si="6"/>
        <v>10415.249274516358</v>
      </c>
      <c r="F93" s="33">
        <f t="shared" si="7"/>
        <v>1260245.1622164792</v>
      </c>
      <c r="H93" s="72">
        <v>86</v>
      </c>
      <c r="I93" s="33">
        <f t="shared" si="11"/>
        <v>2231693.8432955327</v>
      </c>
      <c r="J93" s="33">
        <v>18000</v>
      </c>
      <c r="K93" s="33">
        <f t="shared" si="8"/>
        <v>18747.448694129442</v>
      </c>
      <c r="L93" s="33">
        <f t="shared" si="9"/>
        <v>2268441.2919896622</v>
      </c>
    </row>
    <row r="94" spans="2:12" x14ac:dyDescent="0.25">
      <c r="B94" s="72">
        <v>87</v>
      </c>
      <c r="C94" s="33">
        <f t="shared" si="10"/>
        <v>1260245.1622164792</v>
      </c>
      <c r="D94" s="33">
        <v>10000</v>
      </c>
      <c r="E94" s="33">
        <f t="shared" si="6"/>
        <v>10585.376351803992</v>
      </c>
      <c r="F94" s="33">
        <f t="shared" si="7"/>
        <v>1280830.5385682832</v>
      </c>
      <c r="H94" s="72">
        <v>87</v>
      </c>
      <c r="I94" s="33">
        <f t="shared" si="11"/>
        <v>2268441.2919896622</v>
      </c>
      <c r="J94" s="33">
        <v>18000</v>
      </c>
      <c r="K94" s="33">
        <f t="shared" si="8"/>
        <v>19053.677433247187</v>
      </c>
      <c r="L94" s="33">
        <f t="shared" si="9"/>
        <v>2305494.9694229094</v>
      </c>
    </row>
    <row r="95" spans="2:12" x14ac:dyDescent="0.25">
      <c r="B95" s="72">
        <v>88</v>
      </c>
      <c r="C95" s="33">
        <f t="shared" si="10"/>
        <v>1280830.5385682832</v>
      </c>
      <c r="D95" s="33">
        <v>10000</v>
      </c>
      <c r="E95" s="33">
        <f t="shared" si="6"/>
        <v>10756.921154735694</v>
      </c>
      <c r="F95" s="33">
        <f t="shared" si="7"/>
        <v>1301587.4597230188</v>
      </c>
      <c r="H95" s="72">
        <v>88</v>
      </c>
      <c r="I95" s="33">
        <f t="shared" si="11"/>
        <v>2305494.9694229094</v>
      </c>
      <c r="J95" s="33">
        <v>18000</v>
      </c>
      <c r="K95" s="33">
        <f t="shared" si="8"/>
        <v>19362.458078524247</v>
      </c>
      <c r="L95" s="33">
        <f t="shared" si="9"/>
        <v>2342857.4275014335</v>
      </c>
    </row>
    <row r="96" spans="2:12" x14ac:dyDescent="0.25">
      <c r="B96" s="72">
        <v>89</v>
      </c>
      <c r="C96" s="33">
        <f t="shared" si="10"/>
        <v>1301587.4597230188</v>
      </c>
      <c r="D96" s="33">
        <v>10000</v>
      </c>
      <c r="E96" s="33">
        <f t="shared" si="6"/>
        <v>10929.895497691823</v>
      </c>
      <c r="F96" s="33">
        <f t="shared" si="7"/>
        <v>1322517.3552207106</v>
      </c>
      <c r="H96" s="72">
        <v>89</v>
      </c>
      <c r="I96" s="33">
        <f t="shared" si="11"/>
        <v>2342857.4275014335</v>
      </c>
      <c r="J96" s="33">
        <v>18000</v>
      </c>
      <c r="K96" s="33">
        <f t="shared" si="8"/>
        <v>19673.81189584528</v>
      </c>
      <c r="L96" s="33">
        <f t="shared" si="9"/>
        <v>2380531.239397279</v>
      </c>
    </row>
    <row r="97" spans="2:12" x14ac:dyDescent="0.25">
      <c r="B97" s="72">
        <v>90</v>
      </c>
      <c r="C97" s="33">
        <f t="shared" si="10"/>
        <v>1322517.3552207106</v>
      </c>
      <c r="D97" s="33">
        <v>10000</v>
      </c>
      <c r="E97" s="33">
        <f t="shared" si="6"/>
        <v>11104.311293505922</v>
      </c>
      <c r="F97" s="33">
        <f t="shared" si="7"/>
        <v>1343621.6665142165</v>
      </c>
      <c r="H97" s="72">
        <v>90</v>
      </c>
      <c r="I97" s="33">
        <f t="shared" si="11"/>
        <v>2380531.239397279</v>
      </c>
      <c r="J97" s="33">
        <v>18000</v>
      </c>
      <c r="K97" s="33">
        <f t="shared" si="8"/>
        <v>19987.760328310658</v>
      </c>
      <c r="L97" s="33">
        <f t="shared" si="9"/>
        <v>2418518.9997255895</v>
      </c>
    </row>
    <row r="98" spans="2:12" x14ac:dyDescent="0.25">
      <c r="B98" s="72">
        <v>91</v>
      </c>
      <c r="C98" s="33">
        <f t="shared" si="10"/>
        <v>1343621.6665142165</v>
      </c>
      <c r="D98" s="33">
        <v>10000</v>
      </c>
      <c r="E98" s="33">
        <f t="shared" si="6"/>
        <v>11280.180554285136</v>
      </c>
      <c r="F98" s="33">
        <f t="shared" si="7"/>
        <v>1364901.8470685016</v>
      </c>
      <c r="H98" s="72">
        <v>91</v>
      </c>
      <c r="I98" s="33">
        <f t="shared" si="11"/>
        <v>2418518.9997255895</v>
      </c>
      <c r="J98" s="33">
        <v>18000</v>
      </c>
      <c r="K98" s="33">
        <f t="shared" si="8"/>
        <v>20304.324997713247</v>
      </c>
      <c r="L98" s="33">
        <f t="shared" si="9"/>
        <v>2456823.3247233029</v>
      </c>
    </row>
    <row r="99" spans="2:12" x14ac:dyDescent="0.25">
      <c r="B99" s="72">
        <v>92</v>
      </c>
      <c r="C99" s="33">
        <f t="shared" si="10"/>
        <v>1364901.8470685016</v>
      </c>
      <c r="D99" s="33">
        <v>10000</v>
      </c>
      <c r="E99" s="33">
        <f t="shared" si="6"/>
        <v>11457.515392237514</v>
      </c>
      <c r="F99" s="33">
        <f t="shared" si="7"/>
        <v>1386359.3624607392</v>
      </c>
      <c r="H99" s="72">
        <v>92</v>
      </c>
      <c r="I99" s="33">
        <f t="shared" si="11"/>
        <v>2456823.3247233029</v>
      </c>
      <c r="J99" s="33">
        <v>18000</v>
      </c>
      <c r="K99" s="33">
        <f t="shared" si="8"/>
        <v>20623.527706027526</v>
      </c>
      <c r="L99" s="33">
        <f t="shared" si="9"/>
        <v>2495446.8524293303</v>
      </c>
    </row>
    <row r="100" spans="2:12" x14ac:dyDescent="0.25">
      <c r="B100" s="72">
        <v>93</v>
      </c>
      <c r="C100" s="33">
        <f t="shared" si="10"/>
        <v>1386359.3624607392</v>
      </c>
      <c r="D100" s="33">
        <v>10000</v>
      </c>
      <c r="E100" s="33">
        <f t="shared" si="6"/>
        <v>11636.32802050616</v>
      </c>
      <c r="F100" s="33">
        <f t="shared" si="7"/>
        <v>1407995.6904812453</v>
      </c>
      <c r="H100" s="72">
        <v>93</v>
      </c>
      <c r="I100" s="33">
        <f t="shared" si="11"/>
        <v>2495446.8524293303</v>
      </c>
      <c r="J100" s="33">
        <v>18000</v>
      </c>
      <c r="K100" s="33">
        <f t="shared" si="8"/>
        <v>20945.390436911086</v>
      </c>
      <c r="L100" s="33">
        <f t="shared" si="9"/>
        <v>2534392.2428662414</v>
      </c>
    </row>
    <row r="101" spans="2:12" x14ac:dyDescent="0.25">
      <c r="B101" s="72">
        <v>94</v>
      </c>
      <c r="C101" s="33">
        <f t="shared" si="10"/>
        <v>1407995.6904812453</v>
      </c>
      <c r="D101" s="33">
        <v>10000</v>
      </c>
      <c r="E101" s="33">
        <f t="shared" si="6"/>
        <v>11816.630754010377</v>
      </c>
      <c r="F101" s="33">
        <f t="shared" si="7"/>
        <v>1429812.3212352556</v>
      </c>
      <c r="H101" s="72">
        <v>94</v>
      </c>
      <c r="I101" s="33">
        <f t="shared" si="11"/>
        <v>2534392.2428662414</v>
      </c>
      <c r="J101" s="33">
        <v>18000</v>
      </c>
      <c r="K101" s="33">
        <f t="shared" si="8"/>
        <v>21269.935357218677</v>
      </c>
      <c r="L101" s="33">
        <f t="shared" si="9"/>
        <v>2573662.17822346</v>
      </c>
    </row>
    <row r="102" spans="2:12" x14ac:dyDescent="0.25">
      <c r="B102" s="72">
        <v>95</v>
      </c>
      <c r="C102" s="33">
        <f t="shared" si="10"/>
        <v>1429812.3212352556</v>
      </c>
      <c r="D102" s="33">
        <v>10000</v>
      </c>
      <c r="E102" s="33">
        <f t="shared" si="6"/>
        <v>11998.436010293797</v>
      </c>
      <c r="F102" s="33">
        <f t="shared" si="7"/>
        <v>1451810.7572455495</v>
      </c>
      <c r="H102" s="72">
        <v>95</v>
      </c>
      <c r="I102" s="33">
        <f t="shared" si="11"/>
        <v>2573662.17822346</v>
      </c>
      <c r="J102" s="33">
        <v>18000</v>
      </c>
      <c r="K102" s="33">
        <f t="shared" si="8"/>
        <v>21597.184818528836</v>
      </c>
      <c r="L102" s="33">
        <f t="shared" si="9"/>
        <v>2613259.363041989</v>
      </c>
    </row>
    <row r="103" spans="2:12" x14ac:dyDescent="0.25">
      <c r="B103" s="72">
        <v>96</v>
      </c>
      <c r="C103" s="33">
        <f t="shared" si="10"/>
        <v>1451810.7572455495</v>
      </c>
      <c r="D103" s="33">
        <v>10000</v>
      </c>
      <c r="E103" s="33">
        <f t="shared" si="6"/>
        <v>12181.756310379578</v>
      </c>
      <c r="F103" s="33">
        <f t="shared" si="7"/>
        <v>1473992.5135559291</v>
      </c>
      <c r="H103" s="72">
        <v>96</v>
      </c>
      <c r="I103" s="33">
        <f t="shared" si="11"/>
        <v>2613259.363041989</v>
      </c>
      <c r="J103" s="33">
        <v>18000</v>
      </c>
      <c r="K103" s="33">
        <f t="shared" si="8"/>
        <v>21927.161358683243</v>
      </c>
      <c r="L103" s="33">
        <f t="shared" si="9"/>
        <v>2653186.5244006724</v>
      </c>
    </row>
    <row r="104" spans="2:12" x14ac:dyDescent="0.25">
      <c r="B104" s="72">
        <v>97</v>
      </c>
      <c r="C104" s="33">
        <f t="shared" si="10"/>
        <v>1473992.5135559291</v>
      </c>
      <c r="D104" s="33">
        <v>10000</v>
      </c>
      <c r="E104" s="33">
        <f t="shared" si="6"/>
        <v>12366.604279632742</v>
      </c>
      <c r="F104" s="33">
        <f t="shared" si="7"/>
        <v>1496359.1178355617</v>
      </c>
      <c r="H104" s="72">
        <v>97</v>
      </c>
      <c r="I104" s="33">
        <f t="shared" si="11"/>
        <v>2653186.5244006724</v>
      </c>
      <c r="J104" s="33">
        <v>18000</v>
      </c>
      <c r="K104" s="33">
        <f t="shared" si="8"/>
        <v>22259.88770333894</v>
      </c>
      <c r="L104" s="33">
        <f t="shared" si="9"/>
        <v>2693446.4121040115</v>
      </c>
    </row>
    <row r="105" spans="2:12" x14ac:dyDescent="0.25">
      <c r="B105" s="72">
        <v>98</v>
      </c>
      <c r="C105" s="33">
        <f t="shared" si="10"/>
        <v>1496359.1178355617</v>
      </c>
      <c r="D105" s="33">
        <v>10000</v>
      </c>
      <c r="E105" s="33">
        <f t="shared" si="6"/>
        <v>12552.992648629681</v>
      </c>
      <c r="F105" s="33">
        <f t="shared" si="7"/>
        <v>1518912.1104841914</v>
      </c>
      <c r="H105" s="72">
        <v>98</v>
      </c>
      <c r="I105" s="33">
        <f t="shared" si="11"/>
        <v>2693446.4121040115</v>
      </c>
      <c r="J105" s="33">
        <v>18000</v>
      </c>
      <c r="K105" s="33">
        <f t="shared" si="8"/>
        <v>22595.38676753343</v>
      </c>
      <c r="L105" s="33">
        <f t="shared" si="9"/>
        <v>2734041.7988715451</v>
      </c>
    </row>
    <row r="106" spans="2:12" x14ac:dyDescent="0.25">
      <c r="B106" s="72">
        <v>99</v>
      </c>
      <c r="C106" s="33">
        <f t="shared" si="10"/>
        <v>1518912.1104841914</v>
      </c>
      <c r="D106" s="33">
        <v>10000</v>
      </c>
      <c r="E106" s="33">
        <f t="shared" si="6"/>
        <v>12740.934254034928</v>
      </c>
      <c r="F106" s="33">
        <f t="shared" si="7"/>
        <v>1541653.0447382263</v>
      </c>
      <c r="H106" s="72">
        <v>99</v>
      </c>
      <c r="I106" s="33">
        <f t="shared" si="11"/>
        <v>2734041.7988715451</v>
      </c>
      <c r="J106" s="33">
        <v>18000</v>
      </c>
      <c r="K106" s="33">
        <f t="shared" si="8"/>
        <v>22933.681657262878</v>
      </c>
      <c r="L106" s="33">
        <f t="shared" si="9"/>
        <v>2774975.4805288082</v>
      </c>
    </row>
    <row r="107" spans="2:12" x14ac:dyDescent="0.25">
      <c r="B107" s="72">
        <v>100</v>
      </c>
      <c r="C107" s="33">
        <f t="shared" si="10"/>
        <v>1541653.0447382263</v>
      </c>
      <c r="D107" s="33">
        <v>10000</v>
      </c>
      <c r="E107" s="33">
        <f t="shared" si="6"/>
        <v>12930.442039485219</v>
      </c>
      <c r="F107" s="33">
        <f t="shared" si="7"/>
        <v>1564583.4867777117</v>
      </c>
      <c r="H107" s="72">
        <v>100</v>
      </c>
      <c r="I107" s="33">
        <f t="shared" si="11"/>
        <v>2774975.4805288082</v>
      </c>
      <c r="J107" s="33">
        <v>18000</v>
      </c>
      <c r="K107" s="33">
        <f t="shared" si="8"/>
        <v>23274.795671073403</v>
      </c>
      <c r="L107" s="33">
        <f t="shared" si="9"/>
        <v>2816250.2761998815</v>
      </c>
    </row>
    <row r="108" spans="2:12" x14ac:dyDescent="0.25">
      <c r="B108" s="72">
        <v>101</v>
      </c>
      <c r="C108" s="33">
        <f t="shared" si="10"/>
        <v>1564583.4867777117</v>
      </c>
      <c r="D108" s="33">
        <v>10000</v>
      </c>
      <c r="E108" s="33">
        <f t="shared" si="6"/>
        <v>13121.529056480931</v>
      </c>
      <c r="F108" s="33">
        <f t="shared" si="7"/>
        <v>1587705.0158341925</v>
      </c>
      <c r="H108" s="72">
        <v>101</v>
      </c>
      <c r="I108" s="33">
        <f t="shared" si="11"/>
        <v>2816250.2761998815</v>
      </c>
      <c r="J108" s="33">
        <v>18000</v>
      </c>
      <c r="K108" s="33">
        <f t="shared" si="8"/>
        <v>23618.752301665678</v>
      </c>
      <c r="L108" s="33">
        <f t="shared" si="9"/>
        <v>2857869.0285015469</v>
      </c>
    </row>
    <row r="109" spans="2:12" x14ac:dyDescent="0.25">
      <c r="B109" s="72">
        <v>102</v>
      </c>
      <c r="C109" s="33">
        <f t="shared" si="10"/>
        <v>1587705.0158341925</v>
      </c>
      <c r="D109" s="33">
        <v>10000</v>
      </c>
      <c r="E109" s="33">
        <f t="shared" si="6"/>
        <v>13314.208465284937</v>
      </c>
      <c r="F109" s="33">
        <f t="shared" si="7"/>
        <v>1611019.2242994774</v>
      </c>
      <c r="H109" s="72">
        <v>102</v>
      </c>
      <c r="I109" s="33">
        <f t="shared" si="11"/>
        <v>2857869.0285015469</v>
      </c>
      <c r="J109" s="33">
        <v>18000</v>
      </c>
      <c r="K109" s="33">
        <f t="shared" si="8"/>
        <v>23965.575237512894</v>
      </c>
      <c r="L109" s="33">
        <f t="shared" si="9"/>
        <v>2899834.60373906</v>
      </c>
    </row>
    <row r="110" spans="2:12" x14ac:dyDescent="0.25">
      <c r="B110" s="72">
        <v>103</v>
      </c>
      <c r="C110" s="33">
        <f t="shared" si="10"/>
        <v>1611019.2242994774</v>
      </c>
      <c r="D110" s="33">
        <v>10000</v>
      </c>
      <c r="E110" s="33">
        <f t="shared" si="6"/>
        <v>13508.493535828979</v>
      </c>
      <c r="F110" s="33">
        <f t="shared" si="7"/>
        <v>1634527.7178353064</v>
      </c>
      <c r="H110" s="72">
        <v>103</v>
      </c>
      <c r="I110" s="33">
        <f t="shared" si="11"/>
        <v>2899834.60373906</v>
      </c>
      <c r="J110" s="33">
        <v>18000</v>
      </c>
      <c r="K110" s="33">
        <f t="shared" si="8"/>
        <v>24315.288364492168</v>
      </c>
      <c r="L110" s="33">
        <f t="shared" si="9"/>
        <v>2942149.8921035524</v>
      </c>
    </row>
    <row r="111" spans="2:12" x14ac:dyDescent="0.25">
      <c r="B111" s="72">
        <v>104</v>
      </c>
      <c r="C111" s="33">
        <f t="shared" si="10"/>
        <v>1634527.7178353064</v>
      </c>
      <c r="D111" s="33">
        <v>10000</v>
      </c>
      <c r="E111" s="33">
        <f t="shared" si="6"/>
        <v>13704.397648627553</v>
      </c>
      <c r="F111" s="33">
        <f t="shared" si="7"/>
        <v>1658232.1154839341</v>
      </c>
      <c r="H111" s="72">
        <v>104</v>
      </c>
      <c r="I111" s="33">
        <f t="shared" si="11"/>
        <v>2942149.8921035524</v>
      </c>
      <c r="J111" s="33">
        <v>18000</v>
      </c>
      <c r="K111" s="33">
        <f t="shared" si="8"/>
        <v>24667.915767529605</v>
      </c>
      <c r="L111" s="33">
        <f t="shared" si="9"/>
        <v>2984817.8078710819</v>
      </c>
    </row>
    <row r="112" spans="2:12" x14ac:dyDescent="0.25">
      <c r="B112" s="72">
        <v>105</v>
      </c>
      <c r="C112" s="33">
        <f t="shared" si="10"/>
        <v>1658232.1154839341</v>
      </c>
      <c r="D112" s="33">
        <v>10000</v>
      </c>
      <c r="E112" s="33">
        <f t="shared" si="6"/>
        <v>13901.93429569945</v>
      </c>
      <c r="F112" s="33">
        <f t="shared" si="7"/>
        <v>1682134.0497796335</v>
      </c>
      <c r="H112" s="72">
        <v>105</v>
      </c>
      <c r="I112" s="33">
        <f t="shared" si="11"/>
        <v>2984817.8078710819</v>
      </c>
      <c r="J112" s="33">
        <v>18000</v>
      </c>
      <c r="K112" s="33">
        <f t="shared" si="8"/>
        <v>25023.481732259013</v>
      </c>
      <c r="L112" s="33">
        <f t="shared" si="9"/>
        <v>3027841.2896033409</v>
      </c>
    </row>
    <row r="113" spans="2:12" x14ac:dyDescent="0.25">
      <c r="B113" s="72">
        <v>106</v>
      </c>
      <c r="C113" s="33">
        <f t="shared" si="10"/>
        <v>1682134.0497796335</v>
      </c>
      <c r="D113" s="33">
        <v>10000</v>
      </c>
      <c r="E113" s="33">
        <f t="shared" si="6"/>
        <v>14101.117081496946</v>
      </c>
      <c r="F113" s="33">
        <f t="shared" si="7"/>
        <v>1706235.1668611304</v>
      </c>
      <c r="H113" s="72">
        <v>106</v>
      </c>
      <c r="I113" s="33">
        <f t="shared" si="11"/>
        <v>3027841.2896033409</v>
      </c>
      <c r="J113" s="33">
        <v>18000</v>
      </c>
      <c r="K113" s="33">
        <f t="shared" si="8"/>
        <v>25382.010746694508</v>
      </c>
      <c r="L113" s="33">
        <f t="shared" si="9"/>
        <v>3071223.3003500355</v>
      </c>
    </row>
    <row r="114" spans="2:12" x14ac:dyDescent="0.25">
      <c r="B114" s="72">
        <v>107</v>
      </c>
      <c r="C114" s="33">
        <f t="shared" si="10"/>
        <v>1706235.1668611304</v>
      </c>
      <c r="D114" s="33">
        <v>10000</v>
      </c>
      <c r="E114" s="33">
        <f t="shared" si="6"/>
        <v>14301.959723842752</v>
      </c>
      <c r="F114" s="33">
        <f t="shared" si="7"/>
        <v>1730537.1265849732</v>
      </c>
      <c r="H114" s="72">
        <v>107</v>
      </c>
      <c r="I114" s="33">
        <f t="shared" si="11"/>
        <v>3071223.3003500355</v>
      </c>
      <c r="J114" s="33">
        <v>18000</v>
      </c>
      <c r="K114" s="33">
        <f t="shared" si="8"/>
        <v>25743.527502916961</v>
      </c>
      <c r="L114" s="33">
        <f t="shared" si="9"/>
        <v>3114966.8278529523</v>
      </c>
    </row>
    <row r="115" spans="2:12" x14ac:dyDescent="0.25">
      <c r="B115" s="72">
        <v>108</v>
      </c>
      <c r="C115" s="33">
        <f t="shared" si="10"/>
        <v>1730537.1265849732</v>
      </c>
      <c r="D115" s="33">
        <v>10000</v>
      </c>
      <c r="E115" s="33">
        <f t="shared" si="6"/>
        <v>14504.476054874776</v>
      </c>
      <c r="F115" s="33">
        <f t="shared" si="7"/>
        <v>1755041.6026398479</v>
      </c>
      <c r="H115" s="72">
        <v>108</v>
      </c>
      <c r="I115" s="33">
        <f t="shared" si="11"/>
        <v>3114966.8278529523</v>
      </c>
      <c r="J115" s="33">
        <v>18000</v>
      </c>
      <c r="K115" s="33">
        <f t="shared" si="8"/>
        <v>26108.056898774605</v>
      </c>
      <c r="L115" s="33">
        <f t="shared" si="9"/>
        <v>3159074.8847517269</v>
      </c>
    </row>
    <row r="116" spans="2:12" x14ac:dyDescent="0.25">
      <c r="B116" s="72">
        <v>109</v>
      </c>
      <c r="C116" s="33">
        <f t="shared" si="10"/>
        <v>1755041.6026398479</v>
      </c>
      <c r="D116" s="33">
        <v>10000</v>
      </c>
      <c r="E116" s="33">
        <f t="shared" si="6"/>
        <v>14708.680021998733</v>
      </c>
      <c r="F116" s="33">
        <f t="shared" si="7"/>
        <v>1779750.2826618466</v>
      </c>
      <c r="H116" s="72">
        <v>109</v>
      </c>
      <c r="I116" s="33">
        <f t="shared" si="11"/>
        <v>3159074.8847517269</v>
      </c>
      <c r="J116" s="33">
        <v>18000</v>
      </c>
      <c r="K116" s="33">
        <f t="shared" si="8"/>
        <v>26475.624039597726</v>
      </c>
      <c r="L116" s="33">
        <f t="shared" si="9"/>
        <v>3203550.5087913247</v>
      </c>
    </row>
    <row r="117" spans="2:12" x14ac:dyDescent="0.25">
      <c r="B117" s="72">
        <v>110</v>
      </c>
      <c r="C117" s="33">
        <f t="shared" si="10"/>
        <v>1779750.2826618466</v>
      </c>
      <c r="D117" s="33">
        <v>10000</v>
      </c>
      <c r="E117" s="33">
        <f t="shared" si="6"/>
        <v>14914.585688848721</v>
      </c>
      <c r="F117" s="33">
        <f t="shared" si="7"/>
        <v>1804664.8683506954</v>
      </c>
      <c r="H117" s="72">
        <v>110</v>
      </c>
      <c r="I117" s="33">
        <f t="shared" si="11"/>
        <v>3203550.5087913247</v>
      </c>
      <c r="J117" s="33">
        <v>18000</v>
      </c>
      <c r="K117" s="33">
        <f t="shared" si="8"/>
        <v>26846.254239927704</v>
      </c>
      <c r="L117" s="33">
        <f t="shared" si="9"/>
        <v>3248396.7630312522</v>
      </c>
    </row>
    <row r="118" spans="2:12" x14ac:dyDescent="0.25">
      <c r="B118" s="72">
        <v>111</v>
      </c>
      <c r="C118" s="33">
        <f t="shared" si="10"/>
        <v>1804664.8683506954</v>
      </c>
      <c r="D118" s="33">
        <v>10000</v>
      </c>
      <c r="E118" s="33">
        <f t="shared" si="6"/>
        <v>15122.207236255794</v>
      </c>
      <c r="F118" s="33">
        <f t="shared" si="7"/>
        <v>1829787.0755869511</v>
      </c>
      <c r="H118" s="72">
        <v>111</v>
      </c>
      <c r="I118" s="33">
        <f t="shared" si="11"/>
        <v>3248396.7630312522</v>
      </c>
      <c r="J118" s="33">
        <v>18000</v>
      </c>
      <c r="K118" s="33">
        <f t="shared" si="8"/>
        <v>27219.973025260435</v>
      </c>
      <c r="L118" s="33">
        <f t="shared" si="9"/>
        <v>3293616.7360565127</v>
      </c>
    </row>
    <row r="119" spans="2:12" x14ac:dyDescent="0.25">
      <c r="B119" s="72">
        <v>112</v>
      </c>
      <c r="C119" s="33">
        <f t="shared" si="10"/>
        <v>1829787.0755869511</v>
      </c>
      <c r="D119" s="33">
        <v>10000</v>
      </c>
      <c r="E119" s="33">
        <f t="shared" si="6"/>
        <v>15331.558963224592</v>
      </c>
      <c r="F119" s="33">
        <f t="shared" si="7"/>
        <v>1855118.6345501756</v>
      </c>
      <c r="H119" s="72">
        <v>112</v>
      </c>
      <c r="I119" s="33">
        <f t="shared" si="11"/>
        <v>3293616.7360565127</v>
      </c>
      <c r="J119" s="33">
        <v>18000</v>
      </c>
      <c r="K119" s="33">
        <f t="shared" si="8"/>
        <v>27596.806133804275</v>
      </c>
      <c r="L119" s="33">
        <f t="shared" si="9"/>
        <v>3339213.5421903171</v>
      </c>
    </row>
    <row r="120" spans="2:12" x14ac:dyDescent="0.25">
      <c r="B120" s="72">
        <v>113</v>
      </c>
      <c r="C120" s="33">
        <f t="shared" si="10"/>
        <v>1855118.6345501756</v>
      </c>
      <c r="D120" s="33">
        <v>10000</v>
      </c>
      <c r="E120" s="33">
        <f t="shared" si="6"/>
        <v>15542.655287918131</v>
      </c>
      <c r="F120" s="33">
        <f t="shared" si="7"/>
        <v>1880661.2898380938</v>
      </c>
      <c r="H120" s="72">
        <v>113</v>
      </c>
      <c r="I120" s="33">
        <f t="shared" si="11"/>
        <v>3339213.5421903171</v>
      </c>
      <c r="J120" s="33">
        <v>18000</v>
      </c>
      <c r="K120" s="33">
        <f t="shared" si="8"/>
        <v>27976.779518252646</v>
      </c>
      <c r="L120" s="33">
        <f t="shared" si="9"/>
        <v>3385190.3217085698</v>
      </c>
    </row>
    <row r="121" spans="2:12" x14ac:dyDescent="0.25">
      <c r="B121" s="72">
        <v>114</v>
      </c>
      <c r="C121" s="33">
        <f t="shared" si="10"/>
        <v>1880661.2898380938</v>
      </c>
      <c r="D121" s="33">
        <v>10000</v>
      </c>
      <c r="E121" s="33">
        <f t="shared" si="6"/>
        <v>15755.510748650782</v>
      </c>
      <c r="F121" s="33">
        <f t="shared" si="7"/>
        <v>1906416.8005867447</v>
      </c>
      <c r="H121" s="72">
        <v>114</v>
      </c>
      <c r="I121" s="33">
        <f t="shared" si="11"/>
        <v>3385190.3217085698</v>
      </c>
      <c r="J121" s="33">
        <v>18000</v>
      </c>
      <c r="K121" s="33">
        <f t="shared" si="8"/>
        <v>28359.919347571416</v>
      </c>
      <c r="L121" s="33">
        <f t="shared" si="9"/>
        <v>3431550.241056141</v>
      </c>
    </row>
    <row r="122" spans="2:12" x14ac:dyDescent="0.25">
      <c r="B122" s="72">
        <v>115</v>
      </c>
      <c r="C122" s="33">
        <f t="shared" si="10"/>
        <v>1906416.8005867447</v>
      </c>
      <c r="D122" s="33">
        <v>10000</v>
      </c>
      <c r="E122" s="33">
        <f t="shared" si="6"/>
        <v>15970.140004889539</v>
      </c>
      <c r="F122" s="33">
        <f t="shared" si="7"/>
        <v>1932386.9405916343</v>
      </c>
      <c r="H122" s="72">
        <v>115</v>
      </c>
      <c r="I122" s="33">
        <f t="shared" si="11"/>
        <v>3431550.241056141</v>
      </c>
      <c r="J122" s="33">
        <v>18000</v>
      </c>
      <c r="K122" s="33">
        <f t="shared" si="8"/>
        <v>28746.252008801177</v>
      </c>
      <c r="L122" s="33">
        <f t="shared" si="9"/>
        <v>3478296.4930649423</v>
      </c>
    </row>
    <row r="123" spans="2:12" x14ac:dyDescent="0.25">
      <c r="B123" s="72">
        <v>116</v>
      </c>
      <c r="C123" s="33">
        <f t="shared" si="10"/>
        <v>1932386.9405916343</v>
      </c>
      <c r="D123" s="33">
        <v>10000</v>
      </c>
      <c r="E123" s="33">
        <f t="shared" si="6"/>
        <v>16186.557838263618</v>
      </c>
      <c r="F123" s="33">
        <f t="shared" si="7"/>
        <v>1958573.4984298979</v>
      </c>
      <c r="H123" s="72">
        <v>116</v>
      </c>
      <c r="I123" s="33">
        <f t="shared" si="11"/>
        <v>3478296.4930649423</v>
      </c>
      <c r="J123" s="33">
        <v>18000</v>
      </c>
      <c r="K123" s="33">
        <f t="shared" si="8"/>
        <v>29135.804108874523</v>
      </c>
      <c r="L123" s="33">
        <f t="shared" si="9"/>
        <v>3525432.2971738167</v>
      </c>
    </row>
    <row r="124" spans="2:12" x14ac:dyDescent="0.25">
      <c r="B124" s="72">
        <v>117</v>
      </c>
      <c r="C124" s="33">
        <f t="shared" si="10"/>
        <v>1958573.4984298979</v>
      </c>
      <c r="D124" s="33">
        <v>10000</v>
      </c>
      <c r="E124" s="33">
        <f t="shared" si="6"/>
        <v>16404.779153582484</v>
      </c>
      <c r="F124" s="33">
        <f t="shared" si="7"/>
        <v>1984978.2775834803</v>
      </c>
      <c r="H124" s="72">
        <v>117</v>
      </c>
      <c r="I124" s="33">
        <f t="shared" si="11"/>
        <v>3525432.2971738167</v>
      </c>
      <c r="J124" s="33">
        <v>18000</v>
      </c>
      <c r="K124" s="33">
        <f t="shared" si="8"/>
        <v>29528.602476448475</v>
      </c>
      <c r="L124" s="33">
        <f t="shared" si="9"/>
        <v>3572960.899650265</v>
      </c>
    </row>
    <row r="125" spans="2:12" x14ac:dyDescent="0.25">
      <c r="B125" s="72">
        <v>118</v>
      </c>
      <c r="C125" s="33">
        <f t="shared" si="10"/>
        <v>1984978.2775834803</v>
      </c>
      <c r="D125" s="33">
        <v>10000</v>
      </c>
      <c r="E125" s="33">
        <f t="shared" si="6"/>
        <v>16624.818979862335</v>
      </c>
      <c r="F125" s="33">
        <f t="shared" si="7"/>
        <v>2011603.0965633427</v>
      </c>
      <c r="H125" s="72">
        <v>118</v>
      </c>
      <c r="I125" s="33">
        <f t="shared" si="11"/>
        <v>3572960.899650265</v>
      </c>
      <c r="J125" s="33">
        <v>18000</v>
      </c>
      <c r="K125" s="33">
        <f t="shared" si="8"/>
        <v>29924.67416375221</v>
      </c>
      <c r="L125" s="33">
        <f t="shared" si="9"/>
        <v>3620885.5738140172</v>
      </c>
    </row>
    <row r="126" spans="2:12" x14ac:dyDescent="0.25">
      <c r="B126" s="72">
        <v>119</v>
      </c>
      <c r="C126" s="33">
        <f t="shared" si="10"/>
        <v>2011603.0965633427</v>
      </c>
      <c r="D126" s="33">
        <v>10000</v>
      </c>
      <c r="E126" s="33">
        <f t="shared" si="6"/>
        <v>16846.692471361188</v>
      </c>
      <c r="F126" s="33">
        <f t="shared" si="7"/>
        <v>2038449.789034704</v>
      </c>
      <c r="H126" s="72">
        <v>119</v>
      </c>
      <c r="I126" s="33">
        <f t="shared" si="11"/>
        <v>3620885.5738140172</v>
      </c>
      <c r="J126" s="33">
        <v>18000</v>
      </c>
      <c r="K126" s="33">
        <f t="shared" si="8"/>
        <v>30324.046448450146</v>
      </c>
      <c r="L126" s="33">
        <f t="shared" si="9"/>
        <v>3669209.6202624673</v>
      </c>
    </row>
    <row r="127" spans="2:12" x14ac:dyDescent="0.25">
      <c r="B127" s="72">
        <v>120</v>
      </c>
      <c r="C127" s="33">
        <f t="shared" si="10"/>
        <v>2038449.789034704</v>
      </c>
      <c r="D127" s="33">
        <v>10000</v>
      </c>
      <c r="E127" s="33">
        <f t="shared" si="6"/>
        <v>17070.414908622533</v>
      </c>
      <c r="F127" s="33">
        <f t="shared" si="7"/>
        <v>2065520.2039433266</v>
      </c>
      <c r="H127" s="72">
        <v>120</v>
      </c>
      <c r="I127" s="33">
        <f t="shared" si="11"/>
        <v>3669209.6202624673</v>
      </c>
      <c r="J127" s="33">
        <v>18000</v>
      </c>
      <c r="K127" s="33">
        <f t="shared" si="8"/>
        <v>30726.746835520564</v>
      </c>
      <c r="L127" s="33">
        <f t="shared" si="9"/>
        <v>3717936.3670979878</v>
      </c>
    </row>
    <row r="128" spans="2:12" x14ac:dyDescent="0.25">
      <c r="B128" s="72">
        <v>121</v>
      </c>
      <c r="C128" s="33">
        <f t="shared" si="10"/>
        <v>2065520.2039433266</v>
      </c>
      <c r="D128" s="33">
        <v>10000</v>
      </c>
      <c r="E128" s="33">
        <f t="shared" si="6"/>
        <v>17296.001699527722</v>
      </c>
      <c r="F128" s="33">
        <f t="shared" si="7"/>
        <v>2092816.2056428543</v>
      </c>
      <c r="H128" s="72">
        <v>121</v>
      </c>
      <c r="I128" s="33">
        <f t="shared" si="11"/>
        <v>3717936.3670979878</v>
      </c>
      <c r="J128" s="33">
        <v>18000</v>
      </c>
      <c r="K128" s="33">
        <f t="shared" si="8"/>
        <v>31132.803059149901</v>
      </c>
      <c r="L128" s="33">
        <f t="shared" si="9"/>
        <v>3767069.1701571378</v>
      </c>
    </row>
    <row r="129" spans="2:12" x14ac:dyDescent="0.25">
      <c r="B129" s="72">
        <v>122</v>
      </c>
      <c r="C129" s="33">
        <f t="shared" si="10"/>
        <v>2092816.2056428543</v>
      </c>
      <c r="D129" s="33">
        <v>10000</v>
      </c>
      <c r="E129" s="33">
        <f t="shared" si="6"/>
        <v>17523.468380357121</v>
      </c>
      <c r="F129" s="33">
        <f t="shared" si="7"/>
        <v>2120339.6740232115</v>
      </c>
      <c r="H129" s="72">
        <v>122</v>
      </c>
      <c r="I129" s="33">
        <f t="shared" si="11"/>
        <v>3767069.1701571378</v>
      </c>
      <c r="J129" s="33">
        <v>18000</v>
      </c>
      <c r="K129" s="33">
        <f t="shared" si="8"/>
        <v>31542.243084642818</v>
      </c>
      <c r="L129" s="33">
        <f t="shared" si="9"/>
        <v>3816611.4132417808</v>
      </c>
    </row>
    <row r="130" spans="2:12" x14ac:dyDescent="0.25">
      <c r="B130" s="72">
        <v>123</v>
      </c>
      <c r="C130" s="33">
        <f t="shared" si="10"/>
        <v>2120339.6740232115</v>
      </c>
      <c r="D130" s="33">
        <v>10000</v>
      </c>
      <c r="E130" s="33">
        <f t="shared" si="6"/>
        <v>17752.830616860094</v>
      </c>
      <c r="F130" s="33">
        <f t="shared" si="7"/>
        <v>2148092.5046400717</v>
      </c>
      <c r="H130" s="72">
        <v>123</v>
      </c>
      <c r="I130" s="33">
        <f t="shared" si="11"/>
        <v>3816611.4132417808</v>
      </c>
      <c r="J130" s="33">
        <v>18000</v>
      </c>
      <c r="K130" s="33">
        <f t="shared" si="8"/>
        <v>31955.095110348175</v>
      </c>
      <c r="L130" s="33">
        <f t="shared" si="9"/>
        <v>3866566.5083521288</v>
      </c>
    </row>
    <row r="131" spans="2:12" x14ac:dyDescent="0.25">
      <c r="B131" s="72">
        <v>124</v>
      </c>
      <c r="C131" s="33">
        <f t="shared" si="10"/>
        <v>2148092.5046400717</v>
      </c>
      <c r="D131" s="33">
        <v>10000</v>
      </c>
      <c r="E131" s="33">
        <f t="shared" si="6"/>
        <v>17984.10420533393</v>
      </c>
      <c r="F131" s="33">
        <f t="shared" si="7"/>
        <v>2176076.6088454057</v>
      </c>
      <c r="H131" s="72">
        <v>124</v>
      </c>
      <c r="I131" s="33">
        <f t="shared" si="11"/>
        <v>3866566.5083521288</v>
      </c>
      <c r="J131" s="33">
        <v>18000</v>
      </c>
      <c r="K131" s="33">
        <f t="shared" si="8"/>
        <v>32371.387569601076</v>
      </c>
      <c r="L131" s="33">
        <f t="shared" si="9"/>
        <v>3916937.89592173</v>
      </c>
    </row>
    <row r="132" spans="2:12" x14ac:dyDescent="0.25">
      <c r="B132" s="72">
        <v>125</v>
      </c>
      <c r="C132" s="33">
        <f t="shared" si="10"/>
        <v>2176076.6088454057</v>
      </c>
      <c r="D132" s="33">
        <v>10000</v>
      </c>
      <c r="E132" s="33">
        <f t="shared" si="6"/>
        <v>18217.305073711716</v>
      </c>
      <c r="F132" s="33">
        <f t="shared" si="7"/>
        <v>2204293.9139191173</v>
      </c>
      <c r="H132" s="72">
        <v>125</v>
      </c>
      <c r="I132" s="33">
        <f t="shared" si="11"/>
        <v>3916937.89592173</v>
      </c>
      <c r="J132" s="33">
        <v>18000</v>
      </c>
      <c r="K132" s="33">
        <f t="shared" si="8"/>
        <v>32791.149132681086</v>
      </c>
      <c r="L132" s="33">
        <f t="shared" si="9"/>
        <v>3967729.045054411</v>
      </c>
    </row>
    <row r="133" spans="2:12" x14ac:dyDescent="0.25">
      <c r="B133" s="72">
        <v>126</v>
      </c>
      <c r="C133" s="33">
        <f t="shared" si="10"/>
        <v>2204293.9139191173</v>
      </c>
      <c r="D133" s="33">
        <v>10000</v>
      </c>
      <c r="E133" s="33">
        <f t="shared" si="6"/>
        <v>18452.449282659312</v>
      </c>
      <c r="F133" s="33">
        <f t="shared" si="7"/>
        <v>2232746.3632017765</v>
      </c>
      <c r="H133" s="72">
        <v>126</v>
      </c>
      <c r="I133" s="33">
        <f t="shared" si="11"/>
        <v>3967729.045054411</v>
      </c>
      <c r="J133" s="33">
        <v>18000</v>
      </c>
      <c r="K133" s="33">
        <f t="shared" si="8"/>
        <v>33214.408708786759</v>
      </c>
      <c r="L133" s="33">
        <f t="shared" si="9"/>
        <v>4018943.4537631976</v>
      </c>
    </row>
    <row r="134" spans="2:12" x14ac:dyDescent="0.25">
      <c r="B134" s="72">
        <v>127</v>
      </c>
      <c r="C134" s="33">
        <f t="shared" si="10"/>
        <v>2232746.3632017765</v>
      </c>
      <c r="D134" s="33">
        <v>10000</v>
      </c>
      <c r="E134" s="33">
        <f t="shared" si="6"/>
        <v>18689.553026681471</v>
      </c>
      <c r="F134" s="33">
        <f t="shared" si="7"/>
        <v>2261435.9162284578</v>
      </c>
      <c r="H134" s="72">
        <v>127</v>
      </c>
      <c r="I134" s="33">
        <f t="shared" si="11"/>
        <v>4018943.4537631976</v>
      </c>
      <c r="J134" s="33">
        <v>18000</v>
      </c>
      <c r="K134" s="33">
        <f t="shared" si="8"/>
        <v>33641.19544802665</v>
      </c>
      <c r="L134" s="33">
        <f t="shared" si="9"/>
        <v>4070584.6492112242</v>
      </c>
    </row>
    <row r="135" spans="2:12" x14ac:dyDescent="0.25">
      <c r="B135" s="72">
        <v>128</v>
      </c>
      <c r="C135" s="33">
        <f t="shared" si="10"/>
        <v>2261435.9162284578</v>
      </c>
      <c r="D135" s="33">
        <v>10000</v>
      </c>
      <c r="E135" s="33">
        <f t="shared" si="6"/>
        <v>18928.632635237147</v>
      </c>
      <c r="F135" s="33">
        <f t="shared" si="7"/>
        <v>2290364.548863695</v>
      </c>
      <c r="H135" s="72">
        <v>128</v>
      </c>
      <c r="I135" s="33">
        <f t="shared" si="11"/>
        <v>4070584.6492112242</v>
      </c>
      <c r="J135" s="33">
        <v>18000</v>
      </c>
      <c r="K135" s="33">
        <f t="shared" si="8"/>
        <v>34071.53874342687</v>
      </c>
      <c r="L135" s="33">
        <f t="shared" si="9"/>
        <v>4122656.1879546512</v>
      </c>
    </row>
    <row r="136" spans="2:12" x14ac:dyDescent="0.25">
      <c r="B136" s="72">
        <v>129</v>
      </c>
      <c r="C136" s="33">
        <f t="shared" si="10"/>
        <v>2290364.548863695</v>
      </c>
      <c r="D136" s="33">
        <v>10000</v>
      </c>
      <c r="E136" s="33">
        <f t="shared" ref="E136:E199" si="12">(C136+D136)*($F$6/12)</f>
        <v>19169.704573864125</v>
      </c>
      <c r="F136" s="33">
        <f t="shared" si="7"/>
        <v>2319534.2534375591</v>
      </c>
      <c r="H136" s="72">
        <v>129</v>
      </c>
      <c r="I136" s="33">
        <f t="shared" si="11"/>
        <v>4122656.1879546512</v>
      </c>
      <c r="J136" s="33">
        <v>18000</v>
      </c>
      <c r="K136" s="33">
        <f t="shared" si="8"/>
        <v>34505.468232955427</v>
      </c>
      <c r="L136" s="33">
        <f t="shared" si="9"/>
        <v>4175161.6561876065</v>
      </c>
    </row>
    <row r="137" spans="2:12" x14ac:dyDescent="0.25">
      <c r="B137" s="72">
        <v>130</v>
      </c>
      <c r="C137" s="33">
        <f t="shared" si="10"/>
        <v>2319534.2534375591</v>
      </c>
      <c r="D137" s="33">
        <v>10000</v>
      </c>
      <c r="E137" s="33">
        <f t="shared" si="12"/>
        <v>19412.785445312991</v>
      </c>
      <c r="F137" s="33">
        <f t="shared" ref="F137:F200" si="13">SUM(C137:E137)</f>
        <v>2348947.0388828721</v>
      </c>
      <c r="H137" s="72">
        <v>130</v>
      </c>
      <c r="I137" s="33">
        <f t="shared" si="11"/>
        <v>4175161.6561876065</v>
      </c>
      <c r="J137" s="33">
        <v>18000</v>
      </c>
      <c r="K137" s="33">
        <f t="shared" ref="K137:K200" si="14">+(I137+J137)*$F$6/12</f>
        <v>34943.013801563393</v>
      </c>
      <c r="L137" s="33">
        <f t="shared" ref="L137:L200" si="15">SUM(I137:K137)</f>
        <v>4228104.6699891696</v>
      </c>
    </row>
    <row r="138" spans="2:12" x14ac:dyDescent="0.25">
      <c r="B138" s="72">
        <v>131</v>
      </c>
      <c r="C138" s="33">
        <f t="shared" si="10"/>
        <v>2348947.0388828721</v>
      </c>
      <c r="D138" s="33">
        <v>10000</v>
      </c>
      <c r="E138" s="33">
        <f t="shared" si="12"/>
        <v>19657.891990690601</v>
      </c>
      <c r="F138" s="33">
        <f t="shared" si="13"/>
        <v>2378604.9308735626</v>
      </c>
      <c r="H138" s="72">
        <v>131</v>
      </c>
      <c r="I138" s="33">
        <f t="shared" si="11"/>
        <v>4228104.6699891696</v>
      </c>
      <c r="J138" s="33">
        <v>18000</v>
      </c>
      <c r="K138" s="33">
        <f t="shared" si="14"/>
        <v>35384.205583243085</v>
      </c>
      <c r="L138" s="33">
        <f t="shared" si="15"/>
        <v>4281488.8755724123</v>
      </c>
    </row>
    <row r="139" spans="2:12" x14ac:dyDescent="0.25">
      <c r="B139" s="72">
        <v>132</v>
      </c>
      <c r="C139" s="33">
        <f t="shared" ref="C139:C202" si="16">+F138</f>
        <v>2378604.9308735626</v>
      </c>
      <c r="D139" s="33">
        <v>10000</v>
      </c>
      <c r="E139" s="33">
        <f t="shared" si="12"/>
        <v>19905.04109061302</v>
      </c>
      <c r="F139" s="33">
        <f t="shared" si="13"/>
        <v>2408509.9719641758</v>
      </c>
      <c r="H139" s="72">
        <v>132</v>
      </c>
      <c r="I139" s="33">
        <f t="shared" ref="I139:I202" si="17">+L138</f>
        <v>4281488.8755724123</v>
      </c>
      <c r="J139" s="33">
        <v>18000</v>
      </c>
      <c r="K139" s="33">
        <f t="shared" si="14"/>
        <v>35829.073963103438</v>
      </c>
      <c r="L139" s="33">
        <f t="shared" si="15"/>
        <v>4335317.9495355161</v>
      </c>
    </row>
    <row r="140" spans="2:12" x14ac:dyDescent="0.25">
      <c r="B140" s="72">
        <v>133</v>
      </c>
      <c r="C140" s="33">
        <f t="shared" si="16"/>
        <v>2408509.9719641758</v>
      </c>
      <c r="D140" s="33">
        <v>10000</v>
      </c>
      <c r="E140" s="33">
        <f t="shared" si="12"/>
        <v>20154.249766368132</v>
      </c>
      <c r="F140" s="33">
        <f t="shared" si="13"/>
        <v>2438664.2217305438</v>
      </c>
      <c r="H140" s="72">
        <v>133</v>
      </c>
      <c r="I140" s="33">
        <f t="shared" si="17"/>
        <v>4335317.9495355161</v>
      </c>
      <c r="J140" s="33">
        <v>18000</v>
      </c>
      <c r="K140" s="33">
        <f t="shared" si="14"/>
        <v>36277.649579462632</v>
      </c>
      <c r="L140" s="33">
        <f t="shared" si="15"/>
        <v>4389595.5991149787</v>
      </c>
    </row>
    <row r="141" spans="2:12" x14ac:dyDescent="0.25">
      <c r="B141" s="72">
        <v>134</v>
      </c>
      <c r="C141" s="33">
        <f t="shared" si="16"/>
        <v>2438664.2217305438</v>
      </c>
      <c r="D141" s="33">
        <v>10000</v>
      </c>
      <c r="E141" s="33">
        <f t="shared" si="12"/>
        <v>20405.535181087864</v>
      </c>
      <c r="F141" s="33">
        <f t="shared" si="13"/>
        <v>2469069.7569116317</v>
      </c>
      <c r="H141" s="72">
        <v>134</v>
      </c>
      <c r="I141" s="33">
        <f t="shared" si="17"/>
        <v>4389595.5991149787</v>
      </c>
      <c r="J141" s="33">
        <v>18000</v>
      </c>
      <c r="K141" s="33">
        <f t="shared" si="14"/>
        <v>36729.963325958153</v>
      </c>
      <c r="L141" s="33">
        <f t="shared" si="15"/>
        <v>4444325.5624409365</v>
      </c>
    </row>
    <row r="142" spans="2:12" x14ac:dyDescent="0.25">
      <c r="B142" s="72">
        <v>135</v>
      </c>
      <c r="C142" s="33">
        <f t="shared" si="16"/>
        <v>2469069.7569116317</v>
      </c>
      <c r="D142" s="33">
        <v>10000</v>
      </c>
      <c r="E142" s="33">
        <f t="shared" si="12"/>
        <v>20658.914640930263</v>
      </c>
      <c r="F142" s="33">
        <f t="shared" si="13"/>
        <v>2499728.6715525622</v>
      </c>
      <c r="H142" s="72">
        <v>135</v>
      </c>
      <c r="I142" s="33">
        <f t="shared" si="17"/>
        <v>4444325.5624409365</v>
      </c>
      <c r="J142" s="33">
        <v>18000</v>
      </c>
      <c r="K142" s="33">
        <f t="shared" si="14"/>
        <v>37186.046353674472</v>
      </c>
      <c r="L142" s="33">
        <f t="shared" si="15"/>
        <v>4499511.6087946109</v>
      </c>
    </row>
    <row r="143" spans="2:12" x14ac:dyDescent="0.25">
      <c r="B143" s="72">
        <v>136</v>
      </c>
      <c r="C143" s="33">
        <f t="shared" si="16"/>
        <v>2499728.6715525622</v>
      </c>
      <c r="D143" s="33">
        <v>10000</v>
      </c>
      <c r="E143" s="33">
        <f t="shared" si="12"/>
        <v>20914.40559627135</v>
      </c>
      <c r="F143" s="33">
        <f t="shared" si="13"/>
        <v>2530643.0771488333</v>
      </c>
      <c r="H143" s="72">
        <v>136</v>
      </c>
      <c r="I143" s="33">
        <f t="shared" si="17"/>
        <v>4499511.6087946109</v>
      </c>
      <c r="J143" s="33">
        <v>18000</v>
      </c>
      <c r="K143" s="33">
        <f t="shared" si="14"/>
        <v>37645.930073288422</v>
      </c>
      <c r="L143" s="33">
        <f t="shared" si="15"/>
        <v>4555157.5388678992</v>
      </c>
    </row>
    <row r="144" spans="2:12" x14ac:dyDescent="0.25">
      <c r="B144" s="72">
        <v>137</v>
      </c>
      <c r="C144" s="33">
        <f t="shared" si="16"/>
        <v>2530643.0771488333</v>
      </c>
      <c r="D144" s="33">
        <v>10000</v>
      </c>
      <c r="E144" s="33">
        <f t="shared" si="12"/>
        <v>21172.025642906945</v>
      </c>
      <c r="F144" s="33">
        <f t="shared" si="13"/>
        <v>2561815.1027917401</v>
      </c>
      <c r="H144" s="72">
        <v>137</v>
      </c>
      <c r="I144" s="33">
        <f t="shared" si="17"/>
        <v>4555157.5388678992</v>
      </c>
      <c r="J144" s="33">
        <v>18000</v>
      </c>
      <c r="K144" s="33">
        <f t="shared" si="14"/>
        <v>38109.646157232499</v>
      </c>
      <c r="L144" s="33">
        <f t="shared" si="15"/>
        <v>4611267.1850251313</v>
      </c>
    </row>
    <row r="145" spans="2:12" x14ac:dyDescent="0.25">
      <c r="B145" s="72">
        <v>138</v>
      </c>
      <c r="C145" s="33">
        <f t="shared" si="16"/>
        <v>2561815.1027917401</v>
      </c>
      <c r="D145" s="33">
        <v>10000</v>
      </c>
      <c r="E145" s="33">
        <f t="shared" si="12"/>
        <v>21431.792523264499</v>
      </c>
      <c r="F145" s="33">
        <f t="shared" si="13"/>
        <v>2593246.8953150045</v>
      </c>
      <c r="H145" s="72">
        <v>138</v>
      </c>
      <c r="I145" s="33">
        <f t="shared" si="17"/>
        <v>4611267.1850251313</v>
      </c>
      <c r="J145" s="33">
        <v>18000</v>
      </c>
      <c r="K145" s="33">
        <f t="shared" si="14"/>
        <v>38577.226541876094</v>
      </c>
      <c r="L145" s="33">
        <f t="shared" si="15"/>
        <v>4667844.4115670072</v>
      </c>
    </row>
    <row r="146" spans="2:12" x14ac:dyDescent="0.25">
      <c r="B146" s="72">
        <v>139</v>
      </c>
      <c r="C146" s="33">
        <f t="shared" si="16"/>
        <v>2593246.8953150045</v>
      </c>
      <c r="D146" s="33">
        <v>10000</v>
      </c>
      <c r="E146" s="33">
        <f t="shared" si="12"/>
        <v>21693.724127625039</v>
      </c>
      <c r="F146" s="33">
        <f t="shared" si="13"/>
        <v>2624940.6194426296</v>
      </c>
      <c r="H146" s="72">
        <v>139</v>
      </c>
      <c r="I146" s="33">
        <f t="shared" si="17"/>
        <v>4667844.4115670072</v>
      </c>
      <c r="J146" s="33">
        <v>18000</v>
      </c>
      <c r="K146" s="33">
        <f t="shared" si="14"/>
        <v>39048.703429725058</v>
      </c>
      <c r="L146" s="33">
        <f t="shared" si="15"/>
        <v>4724893.1149967322</v>
      </c>
    </row>
    <row r="147" spans="2:12" x14ac:dyDescent="0.25">
      <c r="B147" s="72">
        <v>140</v>
      </c>
      <c r="C147" s="33">
        <f t="shared" si="16"/>
        <v>2624940.6194426296</v>
      </c>
      <c r="D147" s="33">
        <v>10000</v>
      </c>
      <c r="E147" s="33">
        <f t="shared" si="12"/>
        <v>21957.838495355245</v>
      </c>
      <c r="F147" s="33">
        <f t="shared" si="13"/>
        <v>2656898.4579379847</v>
      </c>
      <c r="H147" s="72">
        <v>140</v>
      </c>
      <c r="I147" s="33">
        <f t="shared" si="17"/>
        <v>4724893.1149967322</v>
      </c>
      <c r="J147" s="33">
        <v>18000</v>
      </c>
      <c r="K147" s="33">
        <f t="shared" si="14"/>
        <v>39524.109291639434</v>
      </c>
      <c r="L147" s="33">
        <f t="shared" si="15"/>
        <v>4782417.2242883714</v>
      </c>
    </row>
    <row r="148" spans="2:12" x14ac:dyDescent="0.25">
      <c r="B148" s="72">
        <v>141</v>
      </c>
      <c r="C148" s="33">
        <f t="shared" si="16"/>
        <v>2656898.4579379847</v>
      </c>
      <c r="D148" s="33">
        <v>10000</v>
      </c>
      <c r="E148" s="33">
        <f t="shared" si="12"/>
        <v>22224.153816149872</v>
      </c>
      <c r="F148" s="33">
        <f t="shared" si="13"/>
        <v>2689122.6117541348</v>
      </c>
      <c r="H148" s="72">
        <v>141</v>
      </c>
      <c r="I148" s="33">
        <f t="shared" si="17"/>
        <v>4782417.2242883714</v>
      </c>
      <c r="J148" s="33">
        <v>18000</v>
      </c>
      <c r="K148" s="33">
        <f t="shared" si="14"/>
        <v>40003.47686906976</v>
      </c>
      <c r="L148" s="33">
        <f t="shared" si="15"/>
        <v>4840420.7011574414</v>
      </c>
    </row>
    <row r="149" spans="2:12" x14ac:dyDescent="0.25">
      <c r="B149" s="72">
        <v>142</v>
      </c>
      <c r="C149" s="33">
        <f t="shared" si="16"/>
        <v>2689122.6117541348</v>
      </c>
      <c r="D149" s="33">
        <v>10000</v>
      </c>
      <c r="E149" s="33">
        <f t="shared" si="12"/>
        <v>22492.688431284456</v>
      </c>
      <c r="F149" s="33">
        <f t="shared" si="13"/>
        <v>2721615.3001854192</v>
      </c>
      <c r="H149" s="72">
        <v>142</v>
      </c>
      <c r="I149" s="33">
        <f t="shared" si="17"/>
        <v>4840420.7011574414</v>
      </c>
      <c r="J149" s="33">
        <v>18000</v>
      </c>
      <c r="K149" s="33">
        <f t="shared" si="14"/>
        <v>40486.839176312009</v>
      </c>
      <c r="L149" s="33">
        <f t="shared" si="15"/>
        <v>4898907.5403337535</v>
      </c>
    </row>
    <row r="150" spans="2:12" x14ac:dyDescent="0.25">
      <c r="B150" s="72">
        <v>143</v>
      </c>
      <c r="C150" s="33">
        <f t="shared" si="16"/>
        <v>2721615.3001854192</v>
      </c>
      <c r="D150" s="33">
        <v>10000</v>
      </c>
      <c r="E150" s="33">
        <f t="shared" si="12"/>
        <v>22763.460834878493</v>
      </c>
      <c r="F150" s="33">
        <f t="shared" si="13"/>
        <v>2754378.7610202977</v>
      </c>
      <c r="H150" s="72">
        <v>143</v>
      </c>
      <c r="I150" s="33">
        <f t="shared" si="17"/>
        <v>4898907.5403337535</v>
      </c>
      <c r="J150" s="33">
        <v>18000</v>
      </c>
      <c r="K150" s="33">
        <f t="shared" si="14"/>
        <v>40974.22950278128</v>
      </c>
      <c r="L150" s="33">
        <f t="shared" si="15"/>
        <v>4957881.7698365347</v>
      </c>
    </row>
    <row r="151" spans="2:12" x14ac:dyDescent="0.25">
      <c r="B151" s="72">
        <v>144</v>
      </c>
      <c r="C151" s="33">
        <f t="shared" si="16"/>
        <v>2754378.7610202977</v>
      </c>
      <c r="D151" s="33">
        <v>10000</v>
      </c>
      <c r="E151" s="33">
        <f t="shared" si="12"/>
        <v>23036.489675169149</v>
      </c>
      <c r="F151" s="33">
        <f t="shared" si="13"/>
        <v>2787415.250695467</v>
      </c>
      <c r="H151" s="72">
        <v>144</v>
      </c>
      <c r="I151" s="33">
        <f t="shared" si="17"/>
        <v>4957881.7698365347</v>
      </c>
      <c r="J151" s="33">
        <v>18000</v>
      </c>
      <c r="K151" s="33">
        <f t="shared" si="14"/>
        <v>41465.681415304462</v>
      </c>
      <c r="L151" s="33">
        <f t="shared" si="15"/>
        <v>5017347.4512518393</v>
      </c>
    </row>
    <row r="152" spans="2:12" x14ac:dyDescent="0.25">
      <c r="B152" s="72">
        <v>145</v>
      </c>
      <c r="C152" s="33">
        <f t="shared" si="16"/>
        <v>2787415.250695467</v>
      </c>
      <c r="D152" s="33">
        <v>10000</v>
      </c>
      <c r="E152" s="33">
        <f t="shared" si="12"/>
        <v>23311.793755795559</v>
      </c>
      <c r="F152" s="33">
        <f t="shared" si="13"/>
        <v>2820727.0444512623</v>
      </c>
      <c r="H152" s="72">
        <v>145</v>
      </c>
      <c r="I152" s="33">
        <f t="shared" si="17"/>
        <v>5017347.4512518393</v>
      </c>
      <c r="J152" s="33">
        <v>18000</v>
      </c>
      <c r="K152" s="33">
        <f t="shared" si="14"/>
        <v>41961.228760431994</v>
      </c>
      <c r="L152" s="33">
        <f t="shared" si="15"/>
        <v>5077308.6800122717</v>
      </c>
    </row>
    <row r="153" spans="2:12" x14ac:dyDescent="0.25">
      <c r="B153" s="72">
        <v>146</v>
      </c>
      <c r="C153" s="33">
        <f t="shared" si="16"/>
        <v>2820727.0444512623</v>
      </c>
      <c r="D153" s="33">
        <v>10000</v>
      </c>
      <c r="E153" s="33">
        <f t="shared" si="12"/>
        <v>23589.392037093854</v>
      </c>
      <c r="F153" s="33">
        <f t="shared" si="13"/>
        <v>2854316.436488356</v>
      </c>
      <c r="H153" s="72">
        <v>146</v>
      </c>
      <c r="I153" s="33">
        <f t="shared" si="17"/>
        <v>5077308.6800122717</v>
      </c>
      <c r="J153" s="33">
        <v>18000</v>
      </c>
      <c r="K153" s="33">
        <f t="shared" si="14"/>
        <v>42460.905666768936</v>
      </c>
      <c r="L153" s="33">
        <f t="shared" si="15"/>
        <v>5137769.5856790403</v>
      </c>
    </row>
    <row r="154" spans="2:12" x14ac:dyDescent="0.25">
      <c r="B154" s="72">
        <v>147</v>
      </c>
      <c r="C154" s="33">
        <f t="shared" si="16"/>
        <v>2854316.436488356</v>
      </c>
      <c r="D154" s="33">
        <v>10000</v>
      </c>
      <c r="E154" s="33">
        <f t="shared" si="12"/>
        <v>23869.303637402965</v>
      </c>
      <c r="F154" s="33">
        <f t="shared" si="13"/>
        <v>2888185.740125759</v>
      </c>
      <c r="H154" s="72">
        <v>147</v>
      </c>
      <c r="I154" s="33">
        <f t="shared" si="17"/>
        <v>5137769.5856790403</v>
      </c>
      <c r="J154" s="33">
        <v>18000</v>
      </c>
      <c r="K154" s="33">
        <f t="shared" si="14"/>
        <v>42964.74654732534</v>
      </c>
      <c r="L154" s="33">
        <f t="shared" si="15"/>
        <v>5198734.3322263658</v>
      </c>
    </row>
    <row r="155" spans="2:12" x14ac:dyDescent="0.25">
      <c r="B155" s="72">
        <v>148</v>
      </c>
      <c r="C155" s="33">
        <f t="shared" si="16"/>
        <v>2888185.740125759</v>
      </c>
      <c r="D155" s="33">
        <v>10000</v>
      </c>
      <c r="E155" s="33">
        <f t="shared" si="12"/>
        <v>24151.547834381327</v>
      </c>
      <c r="F155" s="33">
        <f t="shared" si="13"/>
        <v>2922337.2879601405</v>
      </c>
      <c r="H155" s="72">
        <v>148</v>
      </c>
      <c r="I155" s="33">
        <f t="shared" si="17"/>
        <v>5198734.3322263658</v>
      </c>
      <c r="J155" s="33">
        <v>18000</v>
      </c>
      <c r="K155" s="33">
        <f t="shared" si="14"/>
        <v>43472.786101886384</v>
      </c>
      <c r="L155" s="33">
        <f t="shared" si="15"/>
        <v>5260207.1183282519</v>
      </c>
    </row>
    <row r="156" spans="2:12" x14ac:dyDescent="0.25">
      <c r="B156" s="72">
        <v>149</v>
      </c>
      <c r="C156" s="33">
        <f t="shared" si="16"/>
        <v>2922337.2879601405</v>
      </c>
      <c r="D156" s="33">
        <v>10000</v>
      </c>
      <c r="E156" s="33">
        <f t="shared" si="12"/>
        <v>24436.144066334506</v>
      </c>
      <c r="F156" s="33">
        <f t="shared" si="13"/>
        <v>2956773.4320264752</v>
      </c>
      <c r="H156" s="72">
        <v>149</v>
      </c>
      <c r="I156" s="33">
        <f t="shared" si="17"/>
        <v>5260207.1183282519</v>
      </c>
      <c r="J156" s="33">
        <v>18000</v>
      </c>
      <c r="K156" s="33">
        <f t="shared" si="14"/>
        <v>43985.059319402098</v>
      </c>
      <c r="L156" s="33">
        <f t="shared" si="15"/>
        <v>5322192.177647654</v>
      </c>
    </row>
    <row r="157" spans="2:12" x14ac:dyDescent="0.25">
      <c r="B157" s="72">
        <v>150</v>
      </c>
      <c r="C157" s="33">
        <f t="shared" si="16"/>
        <v>2956773.4320264752</v>
      </c>
      <c r="D157" s="33">
        <v>10000</v>
      </c>
      <c r="E157" s="33">
        <f t="shared" si="12"/>
        <v>24723.111933553959</v>
      </c>
      <c r="F157" s="33">
        <f t="shared" si="13"/>
        <v>2991496.5439600293</v>
      </c>
      <c r="H157" s="72">
        <v>150</v>
      </c>
      <c r="I157" s="33">
        <f t="shared" si="17"/>
        <v>5322192.177647654</v>
      </c>
      <c r="J157" s="33">
        <v>18000</v>
      </c>
      <c r="K157" s="33">
        <f t="shared" si="14"/>
        <v>44501.601480397112</v>
      </c>
      <c r="L157" s="33">
        <f t="shared" si="15"/>
        <v>5384693.7791280514</v>
      </c>
    </row>
    <row r="158" spans="2:12" x14ac:dyDescent="0.25">
      <c r="B158" s="72">
        <v>151</v>
      </c>
      <c r="C158" s="33">
        <f t="shared" si="16"/>
        <v>2991496.5439600293</v>
      </c>
      <c r="D158" s="33">
        <v>10000</v>
      </c>
      <c r="E158" s="33">
        <f t="shared" si="12"/>
        <v>25012.47119966691</v>
      </c>
      <c r="F158" s="33">
        <f t="shared" si="13"/>
        <v>3026509.0151596963</v>
      </c>
      <c r="H158" s="72">
        <v>151</v>
      </c>
      <c r="I158" s="33">
        <f t="shared" si="17"/>
        <v>5384693.7791280514</v>
      </c>
      <c r="J158" s="33">
        <v>18000</v>
      </c>
      <c r="K158" s="33">
        <f t="shared" si="14"/>
        <v>45022.448159400432</v>
      </c>
      <c r="L158" s="33">
        <f t="shared" si="15"/>
        <v>5447716.2272874517</v>
      </c>
    </row>
    <row r="159" spans="2:12" x14ac:dyDescent="0.25">
      <c r="B159" s="72">
        <v>152</v>
      </c>
      <c r="C159" s="33">
        <f t="shared" si="16"/>
        <v>3026509.0151596963</v>
      </c>
      <c r="D159" s="33">
        <v>10000</v>
      </c>
      <c r="E159" s="33">
        <f t="shared" si="12"/>
        <v>25304.241792997469</v>
      </c>
      <c r="F159" s="33">
        <f t="shared" si="13"/>
        <v>3061813.2569526937</v>
      </c>
      <c r="H159" s="72">
        <v>152</v>
      </c>
      <c r="I159" s="33">
        <f t="shared" si="17"/>
        <v>5447716.2272874517</v>
      </c>
      <c r="J159" s="33">
        <v>18000</v>
      </c>
      <c r="K159" s="33">
        <f t="shared" si="14"/>
        <v>45547.635227395433</v>
      </c>
      <c r="L159" s="33">
        <f t="shared" si="15"/>
        <v>5511263.862514847</v>
      </c>
    </row>
    <row r="160" spans="2:12" x14ac:dyDescent="0.25">
      <c r="B160" s="72">
        <v>153</v>
      </c>
      <c r="C160" s="33">
        <f t="shared" si="16"/>
        <v>3061813.2569526937</v>
      </c>
      <c r="D160" s="33">
        <v>10000</v>
      </c>
      <c r="E160" s="33">
        <f t="shared" si="12"/>
        <v>25598.443807939115</v>
      </c>
      <c r="F160" s="33">
        <f t="shared" si="13"/>
        <v>3097411.7007606328</v>
      </c>
      <c r="H160" s="72">
        <v>153</v>
      </c>
      <c r="I160" s="33">
        <f t="shared" si="17"/>
        <v>5511263.862514847</v>
      </c>
      <c r="J160" s="33">
        <v>18000</v>
      </c>
      <c r="K160" s="33">
        <f t="shared" si="14"/>
        <v>46077.198854290393</v>
      </c>
      <c r="L160" s="33">
        <f t="shared" si="15"/>
        <v>5575341.0613691369</v>
      </c>
    </row>
    <row r="161" spans="2:12" x14ac:dyDescent="0.25">
      <c r="B161" s="72">
        <v>154</v>
      </c>
      <c r="C161" s="33">
        <f t="shared" si="16"/>
        <v>3097411.7007606328</v>
      </c>
      <c r="D161" s="33">
        <v>10000</v>
      </c>
      <c r="E161" s="33">
        <f t="shared" si="12"/>
        <v>25895.097506338607</v>
      </c>
      <c r="F161" s="33">
        <f t="shared" si="13"/>
        <v>3133306.7982669715</v>
      </c>
      <c r="H161" s="72">
        <v>154</v>
      </c>
      <c r="I161" s="33">
        <f t="shared" si="17"/>
        <v>5575341.0613691369</v>
      </c>
      <c r="J161" s="33">
        <v>18000</v>
      </c>
      <c r="K161" s="33">
        <f t="shared" si="14"/>
        <v>46611.175511409478</v>
      </c>
      <c r="L161" s="33">
        <f t="shared" si="15"/>
        <v>5639952.2368805464</v>
      </c>
    </row>
    <row r="162" spans="2:12" x14ac:dyDescent="0.25">
      <c r="B162" s="72">
        <v>155</v>
      </c>
      <c r="C162" s="33">
        <f t="shared" si="16"/>
        <v>3133306.7982669715</v>
      </c>
      <c r="D162" s="33">
        <v>10000</v>
      </c>
      <c r="E162" s="33">
        <f t="shared" si="12"/>
        <v>26194.223318891429</v>
      </c>
      <c r="F162" s="33">
        <f t="shared" si="13"/>
        <v>3169501.0215858631</v>
      </c>
      <c r="H162" s="72">
        <v>155</v>
      </c>
      <c r="I162" s="33">
        <f t="shared" si="17"/>
        <v>5639952.2368805464</v>
      </c>
      <c r="J162" s="33">
        <v>18000</v>
      </c>
      <c r="K162" s="33">
        <f t="shared" si="14"/>
        <v>47149.601974004559</v>
      </c>
      <c r="L162" s="33">
        <f t="shared" si="15"/>
        <v>5705101.8388545513</v>
      </c>
    </row>
    <row r="163" spans="2:12" x14ac:dyDescent="0.25">
      <c r="B163" s="72">
        <v>156</v>
      </c>
      <c r="C163" s="33">
        <f t="shared" si="16"/>
        <v>3169501.0215858631</v>
      </c>
      <c r="D163" s="33">
        <v>10000</v>
      </c>
      <c r="E163" s="33">
        <f t="shared" si="12"/>
        <v>26495.841846548858</v>
      </c>
      <c r="F163" s="33">
        <f t="shared" si="13"/>
        <v>3205996.863432412</v>
      </c>
      <c r="H163" s="72">
        <v>156</v>
      </c>
      <c r="I163" s="33">
        <f t="shared" si="17"/>
        <v>5705101.8388545513</v>
      </c>
      <c r="J163" s="33">
        <v>18000</v>
      </c>
      <c r="K163" s="33">
        <f t="shared" si="14"/>
        <v>47692.515323787928</v>
      </c>
      <c r="L163" s="33">
        <f t="shared" si="15"/>
        <v>5770794.3541783392</v>
      </c>
    </row>
    <row r="164" spans="2:12" x14ac:dyDescent="0.25">
      <c r="B164" s="72">
        <v>157</v>
      </c>
      <c r="C164" s="33">
        <f t="shared" si="16"/>
        <v>3205996.863432412</v>
      </c>
      <c r="D164" s="33">
        <v>10000</v>
      </c>
      <c r="E164" s="33">
        <f t="shared" si="12"/>
        <v>26799.973861936767</v>
      </c>
      <c r="F164" s="33">
        <f t="shared" si="13"/>
        <v>3242796.837294349</v>
      </c>
      <c r="H164" s="72">
        <v>157</v>
      </c>
      <c r="I164" s="33">
        <f t="shared" si="17"/>
        <v>5770794.3541783392</v>
      </c>
      <c r="J164" s="33">
        <v>18000</v>
      </c>
      <c r="K164" s="33">
        <f t="shared" si="14"/>
        <v>48239.952951486164</v>
      </c>
      <c r="L164" s="33">
        <f t="shared" si="15"/>
        <v>5837034.3071298255</v>
      </c>
    </row>
    <row r="165" spans="2:12" x14ac:dyDescent="0.25">
      <c r="B165" s="72">
        <v>158</v>
      </c>
      <c r="C165" s="33">
        <f t="shared" si="16"/>
        <v>3242796.837294349</v>
      </c>
      <c r="D165" s="33">
        <v>10000</v>
      </c>
      <c r="E165" s="33">
        <f t="shared" si="12"/>
        <v>27106.640310786242</v>
      </c>
      <c r="F165" s="33">
        <f t="shared" si="13"/>
        <v>3279903.4776051352</v>
      </c>
      <c r="H165" s="72">
        <v>158</v>
      </c>
      <c r="I165" s="33">
        <f t="shared" si="17"/>
        <v>5837034.3071298255</v>
      </c>
      <c r="J165" s="33">
        <v>18000</v>
      </c>
      <c r="K165" s="33">
        <f t="shared" si="14"/>
        <v>48791.952559415215</v>
      </c>
      <c r="L165" s="33">
        <f t="shared" si="15"/>
        <v>5903826.2596892407</v>
      </c>
    </row>
    <row r="166" spans="2:12" x14ac:dyDescent="0.25">
      <c r="B166" s="72">
        <v>159</v>
      </c>
      <c r="C166" s="33">
        <f t="shared" si="16"/>
        <v>3279903.4776051352</v>
      </c>
      <c r="D166" s="33">
        <v>10000</v>
      </c>
      <c r="E166" s="33">
        <f t="shared" si="12"/>
        <v>27415.862313376125</v>
      </c>
      <c r="F166" s="33">
        <f t="shared" si="13"/>
        <v>3317319.3399185115</v>
      </c>
      <c r="H166" s="72">
        <v>159</v>
      </c>
      <c r="I166" s="33">
        <f t="shared" si="17"/>
        <v>5903826.2596892407</v>
      </c>
      <c r="J166" s="33">
        <v>18000</v>
      </c>
      <c r="K166" s="33">
        <f t="shared" si="14"/>
        <v>49348.552164077009</v>
      </c>
      <c r="L166" s="33">
        <f t="shared" si="15"/>
        <v>5971174.8118533175</v>
      </c>
    </row>
    <row r="167" spans="2:12" x14ac:dyDescent="0.25">
      <c r="B167" s="72">
        <v>160</v>
      </c>
      <c r="C167" s="33">
        <f t="shared" si="16"/>
        <v>3317319.3399185115</v>
      </c>
      <c r="D167" s="33">
        <v>10000</v>
      </c>
      <c r="E167" s="33">
        <f t="shared" si="12"/>
        <v>27727.661165987596</v>
      </c>
      <c r="F167" s="33">
        <f t="shared" si="13"/>
        <v>3355047.0010844991</v>
      </c>
      <c r="H167" s="72">
        <v>160</v>
      </c>
      <c r="I167" s="33">
        <f t="shared" si="17"/>
        <v>5971174.8118533175</v>
      </c>
      <c r="J167" s="33">
        <v>18000</v>
      </c>
      <c r="K167" s="33">
        <f t="shared" si="14"/>
        <v>49909.790098777652</v>
      </c>
      <c r="L167" s="33">
        <f t="shared" si="15"/>
        <v>6039084.6019520955</v>
      </c>
    </row>
    <row r="168" spans="2:12" x14ac:dyDescent="0.25">
      <c r="B168" s="72">
        <v>161</v>
      </c>
      <c r="C168" s="33">
        <f t="shared" si="16"/>
        <v>3355047.0010844991</v>
      </c>
      <c r="D168" s="33">
        <v>10000</v>
      </c>
      <c r="E168" s="33">
        <f t="shared" si="12"/>
        <v>28042.058342370827</v>
      </c>
      <c r="F168" s="33">
        <f t="shared" si="13"/>
        <v>3393089.0594268697</v>
      </c>
      <c r="H168" s="72">
        <v>161</v>
      </c>
      <c r="I168" s="33">
        <f t="shared" si="17"/>
        <v>6039084.6019520955</v>
      </c>
      <c r="J168" s="33">
        <v>18000</v>
      </c>
      <c r="K168" s="33">
        <f t="shared" si="14"/>
        <v>50475.705016267464</v>
      </c>
      <c r="L168" s="33">
        <f t="shared" si="15"/>
        <v>6107560.306968363</v>
      </c>
    </row>
    <row r="169" spans="2:12" x14ac:dyDescent="0.25">
      <c r="B169" s="72">
        <v>162</v>
      </c>
      <c r="C169" s="33">
        <f t="shared" si="16"/>
        <v>3393089.0594268697</v>
      </c>
      <c r="D169" s="33">
        <v>10000</v>
      </c>
      <c r="E169" s="33">
        <f t="shared" si="12"/>
        <v>28359.075495223915</v>
      </c>
      <c r="F169" s="33">
        <f t="shared" si="13"/>
        <v>3431448.1349220937</v>
      </c>
      <c r="H169" s="72">
        <v>162</v>
      </c>
      <c r="I169" s="33">
        <f t="shared" si="17"/>
        <v>6107560.306968363</v>
      </c>
      <c r="J169" s="33">
        <v>18000</v>
      </c>
      <c r="K169" s="33">
        <f t="shared" si="14"/>
        <v>51046.335891403025</v>
      </c>
      <c r="L169" s="33">
        <f t="shared" si="15"/>
        <v>6176606.6428597663</v>
      </c>
    </row>
    <row r="170" spans="2:12" x14ac:dyDescent="0.25">
      <c r="B170" s="72">
        <v>163</v>
      </c>
      <c r="C170" s="33">
        <f t="shared" si="16"/>
        <v>3431448.1349220937</v>
      </c>
      <c r="D170" s="33">
        <v>10000</v>
      </c>
      <c r="E170" s="33">
        <f t="shared" si="12"/>
        <v>28678.734457684113</v>
      </c>
      <c r="F170" s="33">
        <f t="shared" si="13"/>
        <v>3470126.8693797779</v>
      </c>
      <c r="H170" s="72">
        <v>163</v>
      </c>
      <c r="I170" s="33">
        <f t="shared" si="17"/>
        <v>6176606.6428597663</v>
      </c>
      <c r="J170" s="33">
        <v>18000</v>
      </c>
      <c r="K170" s="33">
        <f t="shared" si="14"/>
        <v>51621.722023831389</v>
      </c>
      <c r="L170" s="33">
        <f t="shared" si="15"/>
        <v>6246228.3648835979</v>
      </c>
    </row>
    <row r="171" spans="2:12" x14ac:dyDescent="0.25">
      <c r="B171" s="72">
        <v>164</v>
      </c>
      <c r="C171" s="33">
        <f t="shared" si="16"/>
        <v>3470126.8693797779</v>
      </c>
      <c r="D171" s="33">
        <v>10000</v>
      </c>
      <c r="E171" s="33">
        <f t="shared" si="12"/>
        <v>29001.057244831482</v>
      </c>
      <c r="F171" s="33">
        <f t="shared" si="13"/>
        <v>3509127.9266246096</v>
      </c>
      <c r="H171" s="72">
        <v>164</v>
      </c>
      <c r="I171" s="33">
        <f t="shared" si="17"/>
        <v>6246228.3648835979</v>
      </c>
      <c r="J171" s="33">
        <v>18000</v>
      </c>
      <c r="K171" s="33">
        <f t="shared" si="14"/>
        <v>52201.903040696656</v>
      </c>
      <c r="L171" s="33">
        <f t="shared" si="15"/>
        <v>6316430.2679242948</v>
      </c>
    </row>
    <row r="172" spans="2:12" x14ac:dyDescent="0.25">
      <c r="B172" s="72">
        <v>165</v>
      </c>
      <c r="C172" s="33">
        <f t="shared" si="16"/>
        <v>3509127.9266246096</v>
      </c>
      <c r="D172" s="33">
        <v>10000</v>
      </c>
      <c r="E172" s="33">
        <f t="shared" si="12"/>
        <v>29326.066055205079</v>
      </c>
      <c r="F172" s="33">
        <f t="shared" si="13"/>
        <v>3548453.9926798148</v>
      </c>
      <c r="H172" s="72">
        <v>165</v>
      </c>
      <c r="I172" s="33">
        <f t="shared" si="17"/>
        <v>6316430.2679242948</v>
      </c>
      <c r="J172" s="33">
        <v>18000</v>
      </c>
      <c r="K172" s="33">
        <f t="shared" si="14"/>
        <v>52786.918899369128</v>
      </c>
      <c r="L172" s="33">
        <f t="shared" si="15"/>
        <v>6387217.1868236642</v>
      </c>
    </row>
    <row r="173" spans="2:12" x14ac:dyDescent="0.25">
      <c r="B173" s="72">
        <v>166</v>
      </c>
      <c r="C173" s="33">
        <f t="shared" si="16"/>
        <v>3548453.9926798148</v>
      </c>
      <c r="D173" s="33">
        <v>10000</v>
      </c>
      <c r="E173" s="33">
        <f t="shared" si="12"/>
        <v>29653.783272331788</v>
      </c>
      <c r="F173" s="33">
        <f t="shared" si="13"/>
        <v>3588107.7759521464</v>
      </c>
      <c r="H173" s="72">
        <v>166</v>
      </c>
      <c r="I173" s="33">
        <f t="shared" si="17"/>
        <v>6387217.1868236642</v>
      </c>
      <c r="J173" s="33">
        <v>18000</v>
      </c>
      <c r="K173" s="33">
        <f t="shared" si="14"/>
        <v>53376.809890197204</v>
      </c>
      <c r="L173" s="33">
        <f t="shared" si="15"/>
        <v>6458593.9967138618</v>
      </c>
    </row>
    <row r="174" spans="2:12" x14ac:dyDescent="0.25">
      <c r="B174" s="72">
        <v>167</v>
      </c>
      <c r="C174" s="33">
        <f t="shared" si="16"/>
        <v>3588107.7759521464</v>
      </c>
      <c r="D174" s="33">
        <v>10000</v>
      </c>
      <c r="E174" s="33">
        <f t="shared" si="12"/>
        <v>29984.231466267887</v>
      </c>
      <c r="F174" s="33">
        <f t="shared" si="13"/>
        <v>3628092.0074184141</v>
      </c>
      <c r="H174" s="72">
        <v>167</v>
      </c>
      <c r="I174" s="33">
        <f t="shared" si="17"/>
        <v>6458593.9967138618</v>
      </c>
      <c r="J174" s="33">
        <v>18000</v>
      </c>
      <c r="K174" s="33">
        <f t="shared" si="14"/>
        <v>53971.616639282183</v>
      </c>
      <c r="L174" s="33">
        <f t="shared" si="15"/>
        <v>6530565.6133531444</v>
      </c>
    </row>
    <row r="175" spans="2:12" x14ac:dyDescent="0.25">
      <c r="B175" s="72">
        <v>168</v>
      </c>
      <c r="C175" s="33">
        <f t="shared" si="16"/>
        <v>3628092.0074184141</v>
      </c>
      <c r="D175" s="33">
        <v>10000</v>
      </c>
      <c r="E175" s="33">
        <f t="shared" si="12"/>
        <v>30317.43339515345</v>
      </c>
      <c r="F175" s="33">
        <f t="shared" si="13"/>
        <v>3668409.4408135675</v>
      </c>
      <c r="H175" s="72">
        <v>168</v>
      </c>
      <c r="I175" s="33">
        <f t="shared" si="17"/>
        <v>6530565.6133531444</v>
      </c>
      <c r="J175" s="33">
        <v>18000</v>
      </c>
      <c r="K175" s="33">
        <f t="shared" si="14"/>
        <v>54571.380111276208</v>
      </c>
      <c r="L175" s="33">
        <f t="shared" si="15"/>
        <v>6603136.9934644205</v>
      </c>
    </row>
    <row r="176" spans="2:12" x14ac:dyDescent="0.25">
      <c r="B176" s="72">
        <v>169</v>
      </c>
      <c r="C176" s="33">
        <f t="shared" si="16"/>
        <v>3668409.4408135675</v>
      </c>
      <c r="D176" s="33">
        <v>10000</v>
      </c>
      <c r="E176" s="33">
        <f t="shared" si="12"/>
        <v>30653.41200677973</v>
      </c>
      <c r="F176" s="33">
        <f t="shared" si="13"/>
        <v>3709062.8528203471</v>
      </c>
      <c r="H176" s="72">
        <v>169</v>
      </c>
      <c r="I176" s="33">
        <f t="shared" si="17"/>
        <v>6603136.9934644205</v>
      </c>
      <c r="J176" s="33">
        <v>18000</v>
      </c>
      <c r="K176" s="33">
        <f t="shared" si="14"/>
        <v>55176.141612203508</v>
      </c>
      <c r="L176" s="33">
        <f t="shared" si="15"/>
        <v>6676313.1350766243</v>
      </c>
    </row>
    <row r="177" spans="2:12" x14ac:dyDescent="0.25">
      <c r="B177" s="72">
        <v>170</v>
      </c>
      <c r="C177" s="33">
        <f t="shared" si="16"/>
        <v>3709062.8528203471</v>
      </c>
      <c r="D177" s="33">
        <v>10000</v>
      </c>
      <c r="E177" s="33">
        <f t="shared" si="12"/>
        <v>30992.190440169557</v>
      </c>
      <c r="F177" s="33">
        <f t="shared" si="13"/>
        <v>3750055.0432605166</v>
      </c>
      <c r="H177" s="72">
        <v>170</v>
      </c>
      <c r="I177" s="33">
        <f t="shared" si="17"/>
        <v>6676313.1350766243</v>
      </c>
      <c r="J177" s="33">
        <v>18000</v>
      </c>
      <c r="K177" s="33">
        <f t="shared" si="14"/>
        <v>55785.942792305206</v>
      </c>
      <c r="L177" s="33">
        <f t="shared" si="15"/>
        <v>6750099.0778689291</v>
      </c>
    </row>
    <row r="178" spans="2:12" x14ac:dyDescent="0.25">
      <c r="B178" s="72">
        <v>171</v>
      </c>
      <c r="C178" s="33">
        <f t="shared" si="16"/>
        <v>3750055.0432605166</v>
      </c>
      <c r="D178" s="33">
        <v>10000</v>
      </c>
      <c r="E178" s="33">
        <f t="shared" si="12"/>
        <v>31333.79202717097</v>
      </c>
      <c r="F178" s="33">
        <f t="shared" si="13"/>
        <v>3791388.8352876874</v>
      </c>
      <c r="H178" s="72">
        <v>171</v>
      </c>
      <c r="I178" s="33">
        <f t="shared" si="17"/>
        <v>6750099.0778689291</v>
      </c>
      <c r="J178" s="33">
        <v>18000</v>
      </c>
      <c r="K178" s="33">
        <f t="shared" si="14"/>
        <v>56400.825648907747</v>
      </c>
      <c r="L178" s="33">
        <f t="shared" si="15"/>
        <v>6824499.9035178367</v>
      </c>
    </row>
    <row r="179" spans="2:12" x14ac:dyDescent="0.25">
      <c r="B179" s="72">
        <v>172</v>
      </c>
      <c r="C179" s="33">
        <f t="shared" si="16"/>
        <v>3791388.8352876874</v>
      </c>
      <c r="D179" s="33">
        <v>10000</v>
      </c>
      <c r="E179" s="33">
        <f t="shared" si="12"/>
        <v>31678.24029406406</v>
      </c>
      <c r="F179" s="33">
        <f t="shared" si="13"/>
        <v>3833067.0755817513</v>
      </c>
      <c r="H179" s="72">
        <v>172</v>
      </c>
      <c r="I179" s="33">
        <f t="shared" si="17"/>
        <v>6824499.9035178367</v>
      </c>
      <c r="J179" s="33">
        <v>18000</v>
      </c>
      <c r="K179" s="33">
        <f t="shared" si="14"/>
        <v>57020.83252931531</v>
      </c>
      <c r="L179" s="33">
        <f t="shared" si="15"/>
        <v>6899520.7360471524</v>
      </c>
    </row>
    <row r="180" spans="2:12" x14ac:dyDescent="0.25">
      <c r="B180" s="72">
        <v>173</v>
      </c>
      <c r="C180" s="33">
        <f t="shared" si="16"/>
        <v>3833067.0755817513</v>
      </c>
      <c r="D180" s="33">
        <v>10000</v>
      </c>
      <c r="E180" s="33">
        <f t="shared" si="12"/>
        <v>32025.558963181262</v>
      </c>
      <c r="F180" s="33">
        <f t="shared" si="13"/>
        <v>3875092.6345449327</v>
      </c>
      <c r="H180" s="72">
        <v>173</v>
      </c>
      <c r="I180" s="33">
        <f t="shared" si="17"/>
        <v>6899520.7360471524</v>
      </c>
      <c r="J180" s="33">
        <v>18000</v>
      </c>
      <c r="K180" s="33">
        <f t="shared" si="14"/>
        <v>57646.006133726274</v>
      </c>
      <c r="L180" s="33">
        <f t="shared" si="15"/>
        <v>6975166.7421808783</v>
      </c>
    </row>
    <row r="181" spans="2:12" x14ac:dyDescent="0.25">
      <c r="B181" s="72">
        <v>174</v>
      </c>
      <c r="C181" s="33">
        <f t="shared" si="16"/>
        <v>3875092.6345449327</v>
      </c>
      <c r="D181" s="33">
        <v>10000</v>
      </c>
      <c r="E181" s="33">
        <f t="shared" si="12"/>
        <v>32375.771954541106</v>
      </c>
      <c r="F181" s="33">
        <f t="shared" si="13"/>
        <v>3917468.4064994738</v>
      </c>
      <c r="H181" s="72">
        <v>174</v>
      </c>
      <c r="I181" s="33">
        <f t="shared" si="17"/>
        <v>6975166.7421808783</v>
      </c>
      <c r="J181" s="33">
        <v>18000</v>
      </c>
      <c r="K181" s="33">
        <f t="shared" si="14"/>
        <v>58276.389518173994</v>
      </c>
      <c r="L181" s="33">
        <f t="shared" si="15"/>
        <v>7051443.1316990526</v>
      </c>
    </row>
    <row r="182" spans="2:12" x14ac:dyDescent="0.25">
      <c r="B182" s="72">
        <v>175</v>
      </c>
      <c r="C182" s="33">
        <f t="shared" si="16"/>
        <v>3917468.4064994738</v>
      </c>
      <c r="D182" s="33">
        <v>10000</v>
      </c>
      <c r="E182" s="33">
        <f t="shared" si="12"/>
        <v>32728.903387495615</v>
      </c>
      <c r="F182" s="33">
        <f t="shared" si="13"/>
        <v>3960197.3098869696</v>
      </c>
      <c r="H182" s="72">
        <v>175</v>
      </c>
      <c r="I182" s="33">
        <f t="shared" si="17"/>
        <v>7051443.1316990526</v>
      </c>
      <c r="J182" s="33">
        <v>18000</v>
      </c>
      <c r="K182" s="33">
        <f t="shared" si="14"/>
        <v>58912.026097492111</v>
      </c>
      <c r="L182" s="33">
        <f t="shared" si="15"/>
        <v>7128355.157796545</v>
      </c>
    </row>
    <row r="183" spans="2:12" x14ac:dyDescent="0.25">
      <c r="B183" s="72">
        <v>176</v>
      </c>
      <c r="C183" s="33">
        <f t="shared" si="16"/>
        <v>3960197.3098869696</v>
      </c>
      <c r="D183" s="33">
        <v>10000</v>
      </c>
      <c r="E183" s="33">
        <f t="shared" si="12"/>
        <v>33084.97758239141</v>
      </c>
      <c r="F183" s="33">
        <f t="shared" si="13"/>
        <v>4003282.287469361</v>
      </c>
      <c r="H183" s="72">
        <v>176</v>
      </c>
      <c r="I183" s="33">
        <f t="shared" si="17"/>
        <v>7128355.157796545</v>
      </c>
      <c r="J183" s="33">
        <v>18000</v>
      </c>
      <c r="K183" s="33">
        <f t="shared" si="14"/>
        <v>59552.959648304539</v>
      </c>
      <c r="L183" s="33">
        <f t="shared" si="15"/>
        <v>7205908.1174448496</v>
      </c>
    </row>
    <row r="184" spans="2:12" x14ac:dyDescent="0.25">
      <c r="B184" s="72">
        <v>177</v>
      </c>
      <c r="C184" s="33">
        <f t="shared" si="16"/>
        <v>4003282.287469361</v>
      </c>
      <c r="D184" s="33">
        <v>10000</v>
      </c>
      <c r="E184" s="33">
        <f t="shared" si="12"/>
        <v>33444.019062244675</v>
      </c>
      <c r="F184" s="33">
        <f t="shared" si="13"/>
        <v>4046726.3065316058</v>
      </c>
      <c r="H184" s="72">
        <v>177</v>
      </c>
      <c r="I184" s="33">
        <f t="shared" si="17"/>
        <v>7205908.1174448496</v>
      </c>
      <c r="J184" s="33">
        <v>18000</v>
      </c>
      <c r="K184" s="33">
        <f t="shared" si="14"/>
        <v>60199.234312040418</v>
      </c>
      <c r="L184" s="33">
        <f t="shared" si="15"/>
        <v>7284107.3517568903</v>
      </c>
    </row>
    <row r="185" spans="2:12" x14ac:dyDescent="0.25">
      <c r="B185" s="72">
        <v>178</v>
      </c>
      <c r="C185" s="33">
        <f t="shared" si="16"/>
        <v>4046726.3065316058</v>
      </c>
      <c r="D185" s="33">
        <v>10000</v>
      </c>
      <c r="E185" s="33">
        <f t="shared" si="12"/>
        <v>33806.052554430047</v>
      </c>
      <c r="F185" s="33">
        <f t="shared" si="13"/>
        <v>4090532.3590860358</v>
      </c>
      <c r="H185" s="72">
        <v>178</v>
      </c>
      <c r="I185" s="33">
        <f t="shared" si="17"/>
        <v>7284107.3517568903</v>
      </c>
      <c r="J185" s="33">
        <v>18000</v>
      </c>
      <c r="K185" s="33">
        <f t="shared" si="14"/>
        <v>60850.894597974089</v>
      </c>
      <c r="L185" s="33">
        <f t="shared" si="15"/>
        <v>7362958.246354864</v>
      </c>
    </row>
    <row r="186" spans="2:12" x14ac:dyDescent="0.25">
      <c r="B186" s="72">
        <v>179</v>
      </c>
      <c r="C186" s="33">
        <f t="shared" si="16"/>
        <v>4090532.3590860358</v>
      </c>
      <c r="D186" s="33">
        <v>10000</v>
      </c>
      <c r="E186" s="33">
        <f t="shared" si="12"/>
        <v>34171.102992383632</v>
      </c>
      <c r="F186" s="33">
        <f t="shared" si="13"/>
        <v>4134703.4620784195</v>
      </c>
      <c r="H186" s="72">
        <v>179</v>
      </c>
      <c r="I186" s="33">
        <f t="shared" si="17"/>
        <v>7362958.246354864</v>
      </c>
      <c r="J186" s="33">
        <v>18000</v>
      </c>
      <c r="K186" s="33">
        <f t="shared" si="14"/>
        <v>61507.985386290537</v>
      </c>
      <c r="L186" s="33">
        <f t="shared" si="15"/>
        <v>7442466.2317411546</v>
      </c>
    </row>
    <row r="187" spans="2:12" x14ac:dyDescent="0.25">
      <c r="B187" s="72">
        <v>180</v>
      </c>
      <c r="C187" s="33">
        <f t="shared" si="16"/>
        <v>4134703.4620784195</v>
      </c>
      <c r="D187" s="33">
        <v>10000</v>
      </c>
      <c r="E187" s="33">
        <f t="shared" si="12"/>
        <v>34539.195517320164</v>
      </c>
      <c r="F187" s="33">
        <f t="shared" si="13"/>
        <v>4179242.6575957397</v>
      </c>
      <c r="H187" s="72">
        <v>180</v>
      </c>
      <c r="I187" s="33">
        <f t="shared" si="17"/>
        <v>7442466.2317411546</v>
      </c>
      <c r="J187" s="33">
        <v>18000</v>
      </c>
      <c r="K187" s="33">
        <f t="shared" si="14"/>
        <v>62170.551931176298</v>
      </c>
      <c r="L187" s="33">
        <f t="shared" si="15"/>
        <v>7522636.7836723309</v>
      </c>
    </row>
    <row r="188" spans="2:12" x14ac:dyDescent="0.25">
      <c r="B188" s="72">
        <v>181</v>
      </c>
      <c r="C188" s="33">
        <f t="shared" si="16"/>
        <v>4179242.6575957397</v>
      </c>
      <c r="D188" s="33">
        <v>10000</v>
      </c>
      <c r="E188" s="33">
        <f t="shared" si="12"/>
        <v>34910.355479964499</v>
      </c>
      <c r="F188" s="33">
        <f t="shared" si="13"/>
        <v>4224153.0130757038</v>
      </c>
      <c r="H188" s="72">
        <v>181</v>
      </c>
      <c r="I188" s="33">
        <f t="shared" si="17"/>
        <v>7522636.7836723309</v>
      </c>
      <c r="J188" s="33">
        <v>18000</v>
      </c>
      <c r="K188" s="33">
        <f t="shared" si="14"/>
        <v>62838.639863936092</v>
      </c>
      <c r="L188" s="33">
        <f t="shared" si="15"/>
        <v>7603475.4235362671</v>
      </c>
    </row>
    <row r="189" spans="2:12" x14ac:dyDescent="0.25">
      <c r="B189" s="72">
        <v>182</v>
      </c>
      <c r="C189" s="33">
        <f t="shared" si="16"/>
        <v>4224153.0130757038</v>
      </c>
      <c r="D189" s="33">
        <v>10000</v>
      </c>
      <c r="E189" s="33">
        <f t="shared" si="12"/>
        <v>35284.608442297533</v>
      </c>
      <c r="F189" s="33">
        <f t="shared" si="13"/>
        <v>4269437.621518001</v>
      </c>
      <c r="H189" s="72">
        <v>182</v>
      </c>
      <c r="I189" s="33">
        <f t="shared" si="17"/>
        <v>7603475.4235362671</v>
      </c>
      <c r="J189" s="33">
        <v>18000</v>
      </c>
      <c r="K189" s="33">
        <f t="shared" si="14"/>
        <v>63512.295196135565</v>
      </c>
      <c r="L189" s="33">
        <f t="shared" si="15"/>
        <v>7684987.7187324027</v>
      </c>
    </row>
    <row r="190" spans="2:12" x14ac:dyDescent="0.25">
      <c r="B190" s="72">
        <v>183</v>
      </c>
      <c r="C190" s="33">
        <f t="shared" si="16"/>
        <v>4269437.621518001</v>
      </c>
      <c r="D190" s="33">
        <v>10000</v>
      </c>
      <c r="E190" s="33">
        <f t="shared" si="12"/>
        <v>35661.980179316677</v>
      </c>
      <c r="F190" s="33">
        <f t="shared" si="13"/>
        <v>4315099.6016973173</v>
      </c>
      <c r="H190" s="72">
        <v>183</v>
      </c>
      <c r="I190" s="33">
        <f t="shared" si="17"/>
        <v>7684987.7187324027</v>
      </c>
      <c r="J190" s="33">
        <v>18000</v>
      </c>
      <c r="K190" s="33">
        <f t="shared" si="14"/>
        <v>64191.564322770028</v>
      </c>
      <c r="L190" s="33">
        <f t="shared" si="15"/>
        <v>7767179.2830551723</v>
      </c>
    </row>
    <row r="191" spans="2:12" x14ac:dyDescent="0.25">
      <c r="B191" s="72">
        <v>184</v>
      </c>
      <c r="C191" s="33">
        <f t="shared" si="16"/>
        <v>4315099.6016973173</v>
      </c>
      <c r="D191" s="33">
        <v>10000</v>
      </c>
      <c r="E191" s="33">
        <f t="shared" si="12"/>
        <v>36042.496680810975</v>
      </c>
      <c r="F191" s="33">
        <f t="shared" si="13"/>
        <v>4361142.0983781284</v>
      </c>
      <c r="H191" s="72">
        <v>184</v>
      </c>
      <c r="I191" s="33">
        <f t="shared" si="17"/>
        <v>7767179.2830551723</v>
      </c>
      <c r="J191" s="33">
        <v>18000</v>
      </c>
      <c r="K191" s="33">
        <f t="shared" si="14"/>
        <v>64876.494025459775</v>
      </c>
      <c r="L191" s="33">
        <f t="shared" si="15"/>
        <v>7850055.7770806318</v>
      </c>
    </row>
    <row r="192" spans="2:12" x14ac:dyDescent="0.25">
      <c r="B192" s="72">
        <v>185</v>
      </c>
      <c r="C192" s="33">
        <f t="shared" si="16"/>
        <v>4361142.0983781284</v>
      </c>
      <c r="D192" s="33">
        <v>10000</v>
      </c>
      <c r="E192" s="33">
        <f t="shared" si="12"/>
        <v>36426.184153151073</v>
      </c>
      <c r="F192" s="33">
        <f t="shared" si="13"/>
        <v>4407568.2825312791</v>
      </c>
      <c r="H192" s="72">
        <v>185</v>
      </c>
      <c r="I192" s="33">
        <f t="shared" si="17"/>
        <v>7850055.7770806318</v>
      </c>
      <c r="J192" s="33">
        <v>18000</v>
      </c>
      <c r="K192" s="33">
        <f t="shared" si="14"/>
        <v>65567.131475671937</v>
      </c>
      <c r="L192" s="33">
        <f t="shared" si="15"/>
        <v>7933622.9085563039</v>
      </c>
    </row>
    <row r="193" spans="2:12" x14ac:dyDescent="0.25">
      <c r="B193" s="72">
        <v>186</v>
      </c>
      <c r="C193" s="33">
        <f t="shared" si="16"/>
        <v>4407568.2825312791</v>
      </c>
      <c r="D193" s="33">
        <v>10000</v>
      </c>
      <c r="E193" s="33">
        <f t="shared" si="12"/>
        <v>36813.069021093994</v>
      </c>
      <c r="F193" s="33">
        <f t="shared" si="13"/>
        <v>4454381.3515523728</v>
      </c>
      <c r="H193" s="72">
        <v>186</v>
      </c>
      <c r="I193" s="33">
        <f t="shared" si="17"/>
        <v>7933622.9085563039</v>
      </c>
      <c r="J193" s="33">
        <v>18000</v>
      </c>
      <c r="K193" s="33">
        <f t="shared" si="14"/>
        <v>66263.524237969206</v>
      </c>
      <c r="L193" s="33">
        <f t="shared" si="15"/>
        <v>8017886.4327942729</v>
      </c>
    </row>
    <row r="194" spans="2:12" x14ac:dyDescent="0.25">
      <c r="B194" s="72">
        <v>187</v>
      </c>
      <c r="C194" s="33">
        <f t="shared" si="16"/>
        <v>4454381.3515523728</v>
      </c>
      <c r="D194" s="33">
        <v>10000</v>
      </c>
      <c r="E194" s="33">
        <f t="shared" si="12"/>
        <v>37203.177929603109</v>
      </c>
      <c r="F194" s="33">
        <f t="shared" si="13"/>
        <v>4501584.5294819763</v>
      </c>
      <c r="H194" s="72">
        <v>187</v>
      </c>
      <c r="I194" s="33">
        <f t="shared" si="17"/>
        <v>8017886.4327942729</v>
      </c>
      <c r="J194" s="33">
        <v>18000</v>
      </c>
      <c r="K194" s="33">
        <f t="shared" si="14"/>
        <v>66965.720273285609</v>
      </c>
      <c r="L194" s="33">
        <f t="shared" si="15"/>
        <v>8102852.1530675581</v>
      </c>
    </row>
    <row r="195" spans="2:12" x14ac:dyDescent="0.25">
      <c r="B195" s="72">
        <v>188</v>
      </c>
      <c r="C195" s="33">
        <f t="shared" si="16"/>
        <v>4501584.5294819763</v>
      </c>
      <c r="D195" s="33">
        <v>10000</v>
      </c>
      <c r="E195" s="33">
        <f t="shared" si="12"/>
        <v>37596.537745683134</v>
      </c>
      <c r="F195" s="33">
        <f t="shared" si="13"/>
        <v>4549181.0672276597</v>
      </c>
      <c r="H195" s="72">
        <v>188</v>
      </c>
      <c r="I195" s="33">
        <f t="shared" si="17"/>
        <v>8102852.1530675581</v>
      </c>
      <c r="J195" s="33">
        <v>18000</v>
      </c>
      <c r="K195" s="33">
        <f t="shared" si="14"/>
        <v>67673.76794222965</v>
      </c>
      <c r="L195" s="33">
        <f t="shared" si="15"/>
        <v>8188525.9210097874</v>
      </c>
    </row>
    <row r="196" spans="2:12" x14ac:dyDescent="0.25">
      <c r="B196" s="72">
        <v>189</v>
      </c>
      <c r="C196" s="33">
        <f t="shared" si="16"/>
        <v>4549181.0672276597</v>
      </c>
      <c r="D196" s="33">
        <v>10000</v>
      </c>
      <c r="E196" s="33">
        <f t="shared" si="12"/>
        <v>37993.175560230498</v>
      </c>
      <c r="F196" s="33">
        <f t="shared" si="13"/>
        <v>4597174.2427878901</v>
      </c>
      <c r="H196" s="72">
        <v>189</v>
      </c>
      <c r="I196" s="33">
        <f t="shared" si="17"/>
        <v>8188525.9210097874</v>
      </c>
      <c r="J196" s="33">
        <v>18000</v>
      </c>
      <c r="K196" s="33">
        <f t="shared" si="14"/>
        <v>68387.716008414907</v>
      </c>
      <c r="L196" s="33">
        <f t="shared" si="15"/>
        <v>8274913.6370182019</v>
      </c>
    </row>
    <row r="197" spans="2:12" x14ac:dyDescent="0.25">
      <c r="B197" s="72">
        <v>190</v>
      </c>
      <c r="C197" s="33">
        <f t="shared" si="16"/>
        <v>4597174.2427878901</v>
      </c>
      <c r="D197" s="33">
        <v>10000</v>
      </c>
      <c r="E197" s="33">
        <f t="shared" si="12"/>
        <v>38393.118689899085</v>
      </c>
      <c r="F197" s="33">
        <f t="shared" si="13"/>
        <v>4645567.3614777895</v>
      </c>
      <c r="H197" s="72">
        <v>190</v>
      </c>
      <c r="I197" s="33">
        <f t="shared" si="17"/>
        <v>8274913.6370182019</v>
      </c>
      <c r="J197" s="33">
        <v>18000</v>
      </c>
      <c r="K197" s="33">
        <f t="shared" si="14"/>
        <v>69107.61364181836</v>
      </c>
      <c r="L197" s="33">
        <f t="shared" si="15"/>
        <v>8362021.2506600199</v>
      </c>
    </row>
    <row r="198" spans="2:12" x14ac:dyDescent="0.25">
      <c r="B198" s="72">
        <v>191</v>
      </c>
      <c r="C198" s="33">
        <f t="shared" si="16"/>
        <v>4645567.3614777895</v>
      </c>
      <c r="D198" s="33">
        <v>10000</v>
      </c>
      <c r="E198" s="33">
        <f t="shared" si="12"/>
        <v>38796.394678981582</v>
      </c>
      <c r="F198" s="33">
        <f t="shared" si="13"/>
        <v>4694363.7561567714</v>
      </c>
      <c r="H198" s="72">
        <v>191</v>
      </c>
      <c r="I198" s="33">
        <f t="shared" si="17"/>
        <v>8362021.2506600199</v>
      </c>
      <c r="J198" s="33">
        <v>18000</v>
      </c>
      <c r="K198" s="33">
        <f t="shared" si="14"/>
        <v>69833.51042216683</v>
      </c>
      <c r="L198" s="33">
        <f t="shared" si="15"/>
        <v>8449854.7610821873</v>
      </c>
    </row>
    <row r="199" spans="2:12" x14ac:dyDescent="0.25">
      <c r="B199" s="72">
        <v>192</v>
      </c>
      <c r="C199" s="33">
        <f t="shared" si="16"/>
        <v>4694363.7561567714</v>
      </c>
      <c r="D199" s="33">
        <v>10000</v>
      </c>
      <c r="E199" s="33">
        <f t="shared" si="12"/>
        <v>39203.03130130643</v>
      </c>
      <c r="F199" s="33">
        <f t="shared" si="13"/>
        <v>4743566.787458078</v>
      </c>
      <c r="H199" s="72">
        <v>192</v>
      </c>
      <c r="I199" s="33">
        <f t="shared" si="17"/>
        <v>8449854.7610821873</v>
      </c>
      <c r="J199" s="33">
        <v>18000</v>
      </c>
      <c r="K199" s="33">
        <f t="shared" si="14"/>
        <v>70565.456342351565</v>
      </c>
      <c r="L199" s="33">
        <f t="shared" si="15"/>
        <v>8538420.217424538</v>
      </c>
    </row>
    <row r="200" spans="2:12" x14ac:dyDescent="0.25">
      <c r="B200" s="72">
        <v>193</v>
      </c>
      <c r="C200" s="33">
        <f t="shared" si="16"/>
        <v>4743566.787458078</v>
      </c>
      <c r="D200" s="33">
        <v>10000</v>
      </c>
      <c r="E200" s="33">
        <f t="shared" ref="E200:E263" si="18">(C200+D200)*($F$6/12)</f>
        <v>39613.056562150647</v>
      </c>
      <c r="F200" s="33">
        <f t="shared" si="13"/>
        <v>4793179.8440202288</v>
      </c>
      <c r="H200" s="72">
        <v>193</v>
      </c>
      <c r="I200" s="33">
        <f t="shared" si="17"/>
        <v>8538420.217424538</v>
      </c>
      <c r="J200" s="33">
        <v>18000</v>
      </c>
      <c r="K200" s="33">
        <f t="shared" si="14"/>
        <v>71303.501811871145</v>
      </c>
      <c r="L200" s="33">
        <f t="shared" si="15"/>
        <v>8627723.7192364093</v>
      </c>
    </row>
    <row r="201" spans="2:12" x14ac:dyDescent="0.25">
      <c r="B201" s="72">
        <v>194</v>
      </c>
      <c r="C201" s="33">
        <f t="shared" si="16"/>
        <v>4793179.8440202288</v>
      </c>
      <c r="D201" s="33">
        <v>10000</v>
      </c>
      <c r="E201" s="33">
        <f t="shared" si="18"/>
        <v>40026.498700168573</v>
      </c>
      <c r="F201" s="33">
        <f t="shared" ref="F201:F264" si="19">SUM(C201:E201)</f>
        <v>4843206.3427203977</v>
      </c>
      <c r="H201" s="72">
        <v>194</v>
      </c>
      <c r="I201" s="33">
        <f t="shared" si="17"/>
        <v>8627723.7192364093</v>
      </c>
      <c r="J201" s="33">
        <v>18000</v>
      </c>
      <c r="K201" s="33">
        <f t="shared" ref="K201:K247" si="20">+(I201+J201)*$F$6/12</f>
        <v>72047.697660303413</v>
      </c>
      <c r="L201" s="33">
        <f t="shared" ref="L201:L247" si="21">SUM(I201:K201)</f>
        <v>8717771.416896712</v>
      </c>
    </row>
    <row r="202" spans="2:12" x14ac:dyDescent="0.25">
      <c r="B202" s="72">
        <v>195</v>
      </c>
      <c r="C202" s="33">
        <f t="shared" si="16"/>
        <v>4843206.3427203977</v>
      </c>
      <c r="D202" s="33">
        <v>10000</v>
      </c>
      <c r="E202" s="33">
        <f t="shared" si="18"/>
        <v>40443.386189336648</v>
      </c>
      <c r="F202" s="33">
        <f t="shared" si="19"/>
        <v>4893649.7289097346</v>
      </c>
      <c r="H202" s="72">
        <v>195</v>
      </c>
      <c r="I202" s="33">
        <f t="shared" si="17"/>
        <v>8717771.416896712</v>
      </c>
      <c r="J202" s="33">
        <v>18000</v>
      </c>
      <c r="K202" s="33">
        <f t="shared" si="20"/>
        <v>72798.095140805934</v>
      </c>
      <c r="L202" s="33">
        <f t="shared" si="21"/>
        <v>8808569.5120375175</v>
      </c>
    </row>
    <row r="203" spans="2:12" x14ac:dyDescent="0.25">
      <c r="B203" s="72">
        <v>196</v>
      </c>
      <c r="C203" s="33">
        <f t="shared" ref="C203:C266" si="22">+F202</f>
        <v>4893649.7289097346</v>
      </c>
      <c r="D203" s="33">
        <v>10000</v>
      </c>
      <c r="E203" s="33">
        <f t="shared" si="18"/>
        <v>40863.747740914456</v>
      </c>
      <c r="F203" s="33">
        <f t="shared" si="19"/>
        <v>4944513.4766506488</v>
      </c>
      <c r="H203" s="72">
        <v>196</v>
      </c>
      <c r="I203" s="33">
        <f t="shared" ref="I203:I247" si="23">+L202</f>
        <v>8808569.5120375175</v>
      </c>
      <c r="J203" s="33">
        <v>18000</v>
      </c>
      <c r="K203" s="33">
        <f t="shared" si="20"/>
        <v>73554.745933645987</v>
      </c>
      <c r="L203" s="33">
        <f t="shared" si="21"/>
        <v>8900124.2579711638</v>
      </c>
    </row>
    <row r="204" spans="2:12" x14ac:dyDescent="0.25">
      <c r="B204" s="72">
        <v>197</v>
      </c>
      <c r="C204" s="33">
        <f t="shared" si="22"/>
        <v>4944513.4766506488</v>
      </c>
      <c r="D204" s="33">
        <v>10000</v>
      </c>
      <c r="E204" s="33">
        <f t="shared" si="18"/>
        <v>41287.612305422073</v>
      </c>
      <c r="F204" s="33">
        <f t="shared" si="19"/>
        <v>4995801.0889560711</v>
      </c>
      <c r="H204" s="72">
        <v>197</v>
      </c>
      <c r="I204" s="33">
        <f t="shared" si="23"/>
        <v>8900124.2579711638</v>
      </c>
      <c r="J204" s="33">
        <v>18000</v>
      </c>
      <c r="K204" s="33">
        <f t="shared" si="20"/>
        <v>74317.702149759702</v>
      </c>
      <c r="L204" s="33">
        <f t="shared" si="21"/>
        <v>8992441.9601209238</v>
      </c>
    </row>
    <row r="205" spans="2:12" x14ac:dyDescent="0.25">
      <c r="B205" s="72">
        <v>198</v>
      </c>
      <c r="C205" s="33">
        <f t="shared" si="22"/>
        <v>4995801.0889560711</v>
      </c>
      <c r="D205" s="33">
        <v>10000</v>
      </c>
      <c r="E205" s="33">
        <f t="shared" si="18"/>
        <v>41715.009074633927</v>
      </c>
      <c r="F205" s="33">
        <f t="shared" si="19"/>
        <v>5047516.098030705</v>
      </c>
      <c r="H205" s="72">
        <v>198</v>
      </c>
      <c r="I205" s="33">
        <f t="shared" si="23"/>
        <v>8992441.9601209238</v>
      </c>
      <c r="J205" s="33">
        <v>18000</v>
      </c>
      <c r="K205" s="33">
        <f t="shared" si="20"/>
        <v>75087.016334341039</v>
      </c>
      <c r="L205" s="33">
        <f t="shared" si="21"/>
        <v>9085528.9764552657</v>
      </c>
    </row>
    <row r="206" spans="2:12" x14ac:dyDescent="0.25">
      <c r="B206" s="72">
        <v>199</v>
      </c>
      <c r="C206" s="33">
        <f t="shared" si="22"/>
        <v>5047516.098030705</v>
      </c>
      <c r="D206" s="33">
        <v>10000</v>
      </c>
      <c r="E206" s="33">
        <f t="shared" si="18"/>
        <v>42145.967483589207</v>
      </c>
      <c r="F206" s="33">
        <f t="shared" si="19"/>
        <v>5099662.0655142944</v>
      </c>
      <c r="H206" s="72">
        <v>199</v>
      </c>
      <c r="I206" s="33">
        <f t="shared" si="23"/>
        <v>9085528.9764552657</v>
      </c>
      <c r="J206" s="33">
        <v>18000</v>
      </c>
      <c r="K206" s="33">
        <f t="shared" si="20"/>
        <v>75862.741470460547</v>
      </c>
      <c r="L206" s="33">
        <f t="shared" si="21"/>
        <v>9179391.7179257255</v>
      </c>
    </row>
    <row r="207" spans="2:12" x14ac:dyDescent="0.25">
      <c r="B207" s="72">
        <v>200</v>
      </c>
      <c r="C207" s="33">
        <f t="shared" si="22"/>
        <v>5099662.0655142944</v>
      </c>
      <c r="D207" s="33">
        <v>10000</v>
      </c>
      <c r="E207" s="33">
        <f t="shared" si="18"/>
        <v>42580.517212619117</v>
      </c>
      <c r="F207" s="33">
        <f t="shared" si="19"/>
        <v>5152242.5827269135</v>
      </c>
      <c r="H207" s="72">
        <v>200</v>
      </c>
      <c r="I207" s="33">
        <f t="shared" si="23"/>
        <v>9179391.7179257255</v>
      </c>
      <c r="J207" s="33">
        <v>18000</v>
      </c>
      <c r="K207" s="33">
        <f t="shared" si="20"/>
        <v>76644.930982714388</v>
      </c>
      <c r="L207" s="33">
        <f t="shared" si="21"/>
        <v>9274036.64890844</v>
      </c>
    </row>
    <row r="208" spans="2:12" x14ac:dyDescent="0.25">
      <c r="B208" s="72">
        <v>201</v>
      </c>
      <c r="C208" s="33">
        <f t="shared" si="22"/>
        <v>5152242.5827269135</v>
      </c>
      <c r="D208" s="33">
        <v>10000</v>
      </c>
      <c r="E208" s="33">
        <f t="shared" si="18"/>
        <v>43018.688189390945</v>
      </c>
      <c r="F208" s="33">
        <f t="shared" si="19"/>
        <v>5205261.2709163046</v>
      </c>
      <c r="H208" s="72">
        <v>201</v>
      </c>
      <c r="I208" s="33">
        <f t="shared" si="23"/>
        <v>9274036.64890844</v>
      </c>
      <c r="J208" s="33">
        <v>18000</v>
      </c>
      <c r="K208" s="33">
        <f t="shared" si="20"/>
        <v>77433.638740903669</v>
      </c>
      <c r="L208" s="33">
        <f t="shared" si="21"/>
        <v>9369470.2876493428</v>
      </c>
    </row>
    <row r="209" spans="2:12" x14ac:dyDescent="0.25">
      <c r="B209" s="72">
        <v>202</v>
      </c>
      <c r="C209" s="33">
        <f t="shared" si="22"/>
        <v>5205261.2709163046</v>
      </c>
      <c r="D209" s="33">
        <v>10000</v>
      </c>
      <c r="E209" s="33">
        <f t="shared" si="18"/>
        <v>43460.510590969207</v>
      </c>
      <c r="F209" s="33">
        <f t="shared" si="19"/>
        <v>5258721.7815072741</v>
      </c>
      <c r="H209" s="72">
        <v>202</v>
      </c>
      <c r="I209" s="33">
        <f t="shared" si="23"/>
        <v>9369470.2876493428</v>
      </c>
      <c r="J209" s="33">
        <v>18000</v>
      </c>
      <c r="K209" s="33">
        <f t="shared" si="20"/>
        <v>78228.919063744528</v>
      </c>
      <c r="L209" s="33">
        <f t="shared" si="21"/>
        <v>9465699.2067130879</v>
      </c>
    </row>
    <row r="210" spans="2:12" x14ac:dyDescent="0.25">
      <c r="B210" s="72">
        <v>203</v>
      </c>
      <c r="C210" s="33">
        <f t="shared" si="22"/>
        <v>5258721.7815072741</v>
      </c>
      <c r="D210" s="33">
        <v>10000</v>
      </c>
      <c r="E210" s="33">
        <f t="shared" si="18"/>
        <v>43906.014845893951</v>
      </c>
      <c r="F210" s="33">
        <f t="shared" si="19"/>
        <v>5312627.7963531679</v>
      </c>
      <c r="H210" s="72">
        <v>203</v>
      </c>
      <c r="I210" s="33">
        <f t="shared" si="23"/>
        <v>9465699.2067130879</v>
      </c>
      <c r="J210" s="33">
        <v>18000</v>
      </c>
      <c r="K210" s="33">
        <f t="shared" si="20"/>
        <v>79030.826722609068</v>
      </c>
      <c r="L210" s="33">
        <f t="shared" si="21"/>
        <v>9562730.0334356967</v>
      </c>
    </row>
    <row r="211" spans="2:12" x14ac:dyDescent="0.25">
      <c r="B211" s="72">
        <v>204</v>
      </c>
      <c r="C211" s="33">
        <f t="shared" si="22"/>
        <v>5312627.7963531679</v>
      </c>
      <c r="D211" s="33">
        <v>10000</v>
      </c>
      <c r="E211" s="33">
        <f t="shared" si="18"/>
        <v>44355.231636276396</v>
      </c>
      <c r="F211" s="33">
        <f t="shared" si="19"/>
        <v>5366983.0279894443</v>
      </c>
      <c r="H211" s="72">
        <v>204</v>
      </c>
      <c r="I211" s="33">
        <f t="shared" si="23"/>
        <v>9562730.0334356967</v>
      </c>
      <c r="J211" s="33">
        <v>18000</v>
      </c>
      <c r="K211" s="33">
        <f t="shared" si="20"/>
        <v>79839.416945297475</v>
      </c>
      <c r="L211" s="33">
        <f t="shared" si="21"/>
        <v>9660569.450380994</v>
      </c>
    </row>
    <row r="212" spans="2:12" x14ac:dyDescent="0.25">
      <c r="B212" s="72">
        <v>205</v>
      </c>
      <c r="C212" s="33">
        <f t="shared" si="22"/>
        <v>5366983.0279894443</v>
      </c>
      <c r="D212" s="33">
        <v>10000</v>
      </c>
      <c r="E212" s="33">
        <f t="shared" si="18"/>
        <v>44808.191899912039</v>
      </c>
      <c r="F212" s="33">
        <f t="shared" si="19"/>
        <v>5421791.2198893568</v>
      </c>
      <c r="H212" s="72">
        <v>205</v>
      </c>
      <c r="I212" s="33">
        <f t="shared" si="23"/>
        <v>9660569.450380994</v>
      </c>
      <c r="J212" s="33">
        <v>18000</v>
      </c>
      <c r="K212" s="33">
        <f t="shared" si="20"/>
        <v>80654.745419841624</v>
      </c>
      <c r="L212" s="33">
        <f t="shared" si="21"/>
        <v>9759224.1958008353</v>
      </c>
    </row>
    <row r="213" spans="2:12" x14ac:dyDescent="0.25">
      <c r="B213" s="72">
        <v>206</v>
      </c>
      <c r="C213" s="33">
        <f t="shared" si="22"/>
        <v>5421791.2198893568</v>
      </c>
      <c r="D213" s="33">
        <v>10000</v>
      </c>
      <c r="E213" s="33">
        <f t="shared" si="18"/>
        <v>45264.926832411307</v>
      </c>
      <c r="F213" s="33">
        <f t="shared" si="19"/>
        <v>5477056.1467217682</v>
      </c>
      <c r="H213" s="72">
        <v>206</v>
      </c>
      <c r="I213" s="33">
        <f t="shared" si="23"/>
        <v>9759224.1958008353</v>
      </c>
      <c r="J213" s="33">
        <v>18000</v>
      </c>
      <c r="K213" s="33">
        <f t="shared" si="20"/>
        <v>81476.868298340298</v>
      </c>
      <c r="L213" s="33">
        <f t="shared" si="21"/>
        <v>9858701.0640991759</v>
      </c>
    </row>
    <row r="214" spans="2:12" x14ac:dyDescent="0.25">
      <c r="B214" s="72">
        <v>207</v>
      </c>
      <c r="C214" s="33">
        <f t="shared" si="22"/>
        <v>5477056.1467217682</v>
      </c>
      <c r="D214" s="33">
        <v>10000</v>
      </c>
      <c r="E214" s="33">
        <f t="shared" si="18"/>
        <v>45725.467889348067</v>
      </c>
      <c r="F214" s="33">
        <f t="shared" si="19"/>
        <v>5532781.6146111162</v>
      </c>
      <c r="H214" s="72">
        <v>207</v>
      </c>
      <c r="I214" s="33">
        <f t="shared" si="23"/>
        <v>9858701.0640991759</v>
      </c>
      <c r="J214" s="33">
        <v>18000</v>
      </c>
      <c r="K214" s="33">
        <f t="shared" si="20"/>
        <v>82305.842200826461</v>
      </c>
      <c r="L214" s="33">
        <f t="shared" si="21"/>
        <v>9959006.9063000027</v>
      </c>
    </row>
    <row r="215" spans="2:12" x14ac:dyDescent="0.25">
      <c r="B215" s="72">
        <v>208</v>
      </c>
      <c r="C215" s="33">
        <f t="shared" si="22"/>
        <v>5532781.6146111162</v>
      </c>
      <c r="D215" s="33">
        <v>10000</v>
      </c>
      <c r="E215" s="33">
        <f t="shared" si="18"/>
        <v>46189.846788425966</v>
      </c>
      <c r="F215" s="33">
        <f t="shared" si="19"/>
        <v>5588971.4613995422</v>
      </c>
      <c r="H215" s="72">
        <v>208</v>
      </c>
      <c r="I215" s="33">
        <f t="shared" si="23"/>
        <v>9959006.9063000027</v>
      </c>
      <c r="J215" s="33">
        <v>18000</v>
      </c>
      <c r="K215" s="33">
        <f t="shared" si="20"/>
        <v>83141.724219166688</v>
      </c>
      <c r="L215" s="33">
        <f t="shared" si="21"/>
        <v>10060148.63051917</v>
      </c>
    </row>
    <row r="216" spans="2:12" x14ac:dyDescent="0.25">
      <c r="B216" s="72">
        <v>209</v>
      </c>
      <c r="C216" s="33">
        <f t="shared" si="22"/>
        <v>5588971.4613995422</v>
      </c>
      <c r="D216" s="33">
        <v>10000</v>
      </c>
      <c r="E216" s="33">
        <f t="shared" si="18"/>
        <v>46658.095511662854</v>
      </c>
      <c r="F216" s="33">
        <f t="shared" si="19"/>
        <v>5645629.5569112049</v>
      </c>
      <c r="H216" s="72">
        <v>209</v>
      </c>
      <c r="I216" s="33">
        <f t="shared" si="23"/>
        <v>10060148.63051917</v>
      </c>
      <c r="J216" s="33">
        <v>18000</v>
      </c>
      <c r="K216" s="33">
        <f t="shared" si="20"/>
        <v>83984.571920993083</v>
      </c>
      <c r="L216" s="33">
        <f t="shared" si="21"/>
        <v>10162133.202440163</v>
      </c>
    </row>
    <row r="217" spans="2:12" x14ac:dyDescent="0.25">
      <c r="B217" s="72">
        <v>210</v>
      </c>
      <c r="C217" s="33">
        <f t="shared" si="22"/>
        <v>5645629.5569112049</v>
      </c>
      <c r="D217" s="33">
        <v>10000</v>
      </c>
      <c r="E217" s="33">
        <f t="shared" si="18"/>
        <v>47130.246307593377</v>
      </c>
      <c r="F217" s="33">
        <f t="shared" si="19"/>
        <v>5702759.8032187987</v>
      </c>
      <c r="H217" s="72">
        <v>210</v>
      </c>
      <c r="I217" s="33">
        <f t="shared" si="23"/>
        <v>10162133.202440163</v>
      </c>
      <c r="J217" s="33">
        <v>18000</v>
      </c>
      <c r="K217" s="33">
        <f t="shared" si="20"/>
        <v>84834.44335366803</v>
      </c>
      <c r="L217" s="33">
        <f t="shared" si="21"/>
        <v>10264967.645793831</v>
      </c>
    </row>
    <row r="218" spans="2:12" x14ac:dyDescent="0.25">
      <c r="B218" s="72">
        <v>211</v>
      </c>
      <c r="C218" s="33">
        <f t="shared" si="22"/>
        <v>5702759.8032187987</v>
      </c>
      <c r="D218" s="33">
        <v>10000</v>
      </c>
      <c r="E218" s="33">
        <f t="shared" si="18"/>
        <v>47606.331693489992</v>
      </c>
      <c r="F218" s="33">
        <f t="shared" si="19"/>
        <v>5760366.1349122887</v>
      </c>
      <c r="H218" s="72">
        <v>211</v>
      </c>
      <c r="I218" s="33">
        <f t="shared" si="23"/>
        <v>10264967.645793831</v>
      </c>
      <c r="J218" s="33">
        <v>18000</v>
      </c>
      <c r="K218" s="33">
        <f t="shared" si="20"/>
        <v>85691.397048281928</v>
      </c>
      <c r="L218" s="33">
        <f t="shared" si="21"/>
        <v>10368659.042842112</v>
      </c>
    </row>
    <row r="219" spans="2:12" x14ac:dyDescent="0.25">
      <c r="B219" s="72">
        <v>212</v>
      </c>
      <c r="C219" s="33">
        <f t="shared" si="22"/>
        <v>5760366.1349122887</v>
      </c>
      <c r="D219" s="33">
        <v>10000</v>
      </c>
      <c r="E219" s="33">
        <f t="shared" si="18"/>
        <v>48086.384457602406</v>
      </c>
      <c r="F219" s="33">
        <f t="shared" si="19"/>
        <v>5818452.5193698909</v>
      </c>
      <c r="H219" s="72">
        <v>212</v>
      </c>
      <c r="I219" s="33">
        <f t="shared" si="23"/>
        <v>10368659.042842112</v>
      </c>
      <c r="J219" s="33">
        <v>18000</v>
      </c>
      <c r="K219" s="33">
        <f t="shared" si="20"/>
        <v>86555.492023684274</v>
      </c>
      <c r="L219" s="33">
        <f t="shared" si="21"/>
        <v>10473214.534865797</v>
      </c>
    </row>
    <row r="220" spans="2:12" x14ac:dyDescent="0.25">
      <c r="B220" s="72">
        <v>213</v>
      </c>
      <c r="C220" s="33">
        <f t="shared" si="22"/>
        <v>5818452.5193698909</v>
      </c>
      <c r="D220" s="33">
        <v>10000</v>
      </c>
      <c r="E220" s="33">
        <f t="shared" si="18"/>
        <v>48570.437661415759</v>
      </c>
      <c r="F220" s="33">
        <f t="shared" si="19"/>
        <v>5877022.9570313068</v>
      </c>
      <c r="H220" s="72">
        <v>213</v>
      </c>
      <c r="I220" s="33">
        <f t="shared" si="23"/>
        <v>10473214.534865797</v>
      </c>
      <c r="J220" s="33">
        <v>18000</v>
      </c>
      <c r="K220" s="33">
        <f t="shared" si="20"/>
        <v>87426.787790548304</v>
      </c>
      <c r="L220" s="33">
        <f t="shared" si="21"/>
        <v>10578641.322656345</v>
      </c>
    </row>
    <row r="221" spans="2:12" x14ac:dyDescent="0.25">
      <c r="B221" s="72">
        <v>214</v>
      </c>
      <c r="C221" s="33">
        <f t="shared" si="22"/>
        <v>5877022.9570313068</v>
      </c>
      <c r="D221" s="33">
        <v>10000</v>
      </c>
      <c r="E221" s="33">
        <f t="shared" si="18"/>
        <v>49058.524641927557</v>
      </c>
      <c r="F221" s="33">
        <f t="shared" si="19"/>
        <v>5936081.4816732341</v>
      </c>
      <c r="H221" s="72">
        <v>214</v>
      </c>
      <c r="I221" s="33">
        <f t="shared" si="23"/>
        <v>10578641.322656345</v>
      </c>
      <c r="J221" s="33">
        <v>18000</v>
      </c>
      <c r="K221" s="33">
        <f t="shared" si="20"/>
        <v>88305.344355469555</v>
      </c>
      <c r="L221" s="33">
        <f t="shared" si="21"/>
        <v>10684946.667011814</v>
      </c>
    </row>
    <row r="222" spans="2:12" x14ac:dyDescent="0.25">
      <c r="B222" s="72">
        <v>215</v>
      </c>
      <c r="C222" s="33">
        <f t="shared" si="22"/>
        <v>5936081.4816732341</v>
      </c>
      <c r="D222" s="33">
        <v>10000</v>
      </c>
      <c r="E222" s="33">
        <f t="shared" si="18"/>
        <v>49550.67901394362</v>
      </c>
      <c r="F222" s="33">
        <f t="shared" si="19"/>
        <v>5995632.1606871774</v>
      </c>
      <c r="H222" s="72">
        <v>215</v>
      </c>
      <c r="I222" s="33">
        <f t="shared" si="23"/>
        <v>10684946.667011814</v>
      </c>
      <c r="J222" s="33">
        <v>18000</v>
      </c>
      <c r="K222" s="33">
        <f t="shared" si="20"/>
        <v>89191.222225098463</v>
      </c>
      <c r="L222" s="33">
        <f t="shared" si="21"/>
        <v>10792137.889236912</v>
      </c>
    </row>
    <row r="223" spans="2:12" x14ac:dyDescent="0.25">
      <c r="B223" s="72">
        <v>216</v>
      </c>
      <c r="C223" s="33">
        <f t="shared" si="22"/>
        <v>5995632.1606871774</v>
      </c>
      <c r="D223" s="33">
        <v>10000</v>
      </c>
      <c r="E223" s="33">
        <f t="shared" si="18"/>
        <v>50046.934672393145</v>
      </c>
      <c r="F223" s="33">
        <f t="shared" si="19"/>
        <v>6055679.0953595703</v>
      </c>
      <c r="H223" s="72">
        <v>216</v>
      </c>
      <c r="I223" s="33">
        <f t="shared" si="23"/>
        <v>10792137.889236912</v>
      </c>
      <c r="J223" s="33">
        <v>18000</v>
      </c>
      <c r="K223" s="33">
        <f t="shared" si="20"/>
        <v>90084.48241030761</v>
      </c>
      <c r="L223" s="33">
        <f t="shared" si="21"/>
        <v>10900222.37164722</v>
      </c>
    </row>
    <row r="224" spans="2:12" x14ac:dyDescent="0.25">
      <c r="B224" s="72">
        <v>217</v>
      </c>
      <c r="C224" s="33">
        <f t="shared" si="22"/>
        <v>6055679.0953595703</v>
      </c>
      <c r="D224" s="33">
        <v>10000</v>
      </c>
      <c r="E224" s="33">
        <f t="shared" si="18"/>
        <v>50547.325794663084</v>
      </c>
      <c r="F224" s="33">
        <f t="shared" si="19"/>
        <v>6116226.4211542336</v>
      </c>
      <c r="H224" s="72">
        <v>217</v>
      </c>
      <c r="I224" s="33">
        <f t="shared" si="23"/>
        <v>10900222.37164722</v>
      </c>
      <c r="J224" s="33">
        <v>18000</v>
      </c>
      <c r="K224" s="33">
        <f t="shared" si="20"/>
        <v>90985.1864303935</v>
      </c>
      <c r="L224" s="33">
        <f t="shared" si="21"/>
        <v>11009207.558077613</v>
      </c>
    </row>
    <row r="225" spans="2:12" x14ac:dyDescent="0.25">
      <c r="B225" s="72">
        <v>218</v>
      </c>
      <c r="C225" s="33">
        <f t="shared" si="22"/>
        <v>6116226.4211542336</v>
      </c>
      <c r="D225" s="33">
        <v>10000</v>
      </c>
      <c r="E225" s="33">
        <f t="shared" si="18"/>
        <v>51051.88684295195</v>
      </c>
      <c r="F225" s="33">
        <f t="shared" si="19"/>
        <v>6177278.3079971857</v>
      </c>
      <c r="H225" s="72">
        <v>218</v>
      </c>
      <c r="I225" s="33">
        <f t="shared" si="23"/>
        <v>11009207.558077613</v>
      </c>
      <c r="J225" s="33">
        <v>18000</v>
      </c>
      <c r="K225" s="33">
        <f t="shared" si="20"/>
        <v>91893.39631731344</v>
      </c>
      <c r="L225" s="33">
        <f t="shared" si="21"/>
        <v>11119100.954394927</v>
      </c>
    </row>
    <row r="226" spans="2:12" x14ac:dyDescent="0.25">
      <c r="B226" s="72">
        <v>219</v>
      </c>
      <c r="C226" s="33">
        <f t="shared" si="22"/>
        <v>6177278.3079971857</v>
      </c>
      <c r="D226" s="33">
        <v>10000</v>
      </c>
      <c r="E226" s="33">
        <f t="shared" si="18"/>
        <v>51560.652566643214</v>
      </c>
      <c r="F226" s="33">
        <f t="shared" si="19"/>
        <v>6238838.9605638292</v>
      </c>
      <c r="H226" s="72">
        <v>219</v>
      </c>
      <c r="I226" s="33">
        <f t="shared" si="23"/>
        <v>11119100.954394927</v>
      </c>
      <c r="J226" s="33">
        <v>18000</v>
      </c>
      <c r="K226" s="33">
        <f t="shared" si="20"/>
        <v>92809.174619957732</v>
      </c>
      <c r="L226" s="33">
        <f t="shared" si="21"/>
        <v>11229910.129014885</v>
      </c>
    </row>
    <row r="227" spans="2:12" x14ac:dyDescent="0.25">
      <c r="B227" s="72">
        <v>220</v>
      </c>
      <c r="C227" s="33">
        <f t="shared" si="22"/>
        <v>6238838.9605638292</v>
      </c>
      <c r="D227" s="33">
        <v>10000</v>
      </c>
      <c r="E227" s="33">
        <f t="shared" si="18"/>
        <v>52073.658004698576</v>
      </c>
      <c r="F227" s="33">
        <f t="shared" si="19"/>
        <v>6300912.6185685275</v>
      </c>
      <c r="H227" s="72">
        <v>220</v>
      </c>
      <c r="I227" s="33">
        <f t="shared" si="23"/>
        <v>11229910.129014885</v>
      </c>
      <c r="J227" s="33">
        <v>18000</v>
      </c>
      <c r="K227" s="33">
        <f t="shared" si="20"/>
        <v>93732.584408457376</v>
      </c>
      <c r="L227" s="33">
        <f t="shared" si="21"/>
        <v>11341642.713423342</v>
      </c>
    </row>
    <row r="228" spans="2:12" x14ac:dyDescent="0.25">
      <c r="B228" s="72">
        <v>221</v>
      </c>
      <c r="C228" s="33">
        <f t="shared" si="22"/>
        <v>6300912.6185685275</v>
      </c>
      <c r="D228" s="33">
        <v>10000</v>
      </c>
      <c r="E228" s="33">
        <f t="shared" si="18"/>
        <v>52590.938488071064</v>
      </c>
      <c r="F228" s="33">
        <f t="shared" si="19"/>
        <v>6363503.5570565984</v>
      </c>
      <c r="H228" s="72">
        <v>221</v>
      </c>
      <c r="I228" s="33">
        <f t="shared" si="23"/>
        <v>11341642.713423342</v>
      </c>
      <c r="J228" s="33">
        <v>18000</v>
      </c>
      <c r="K228" s="33">
        <f t="shared" si="20"/>
        <v>94663.689278527847</v>
      </c>
      <c r="L228" s="33">
        <f t="shared" si="21"/>
        <v>11454306.40270187</v>
      </c>
    </row>
    <row r="229" spans="2:12" x14ac:dyDescent="0.25">
      <c r="B229" s="72">
        <v>222</v>
      </c>
      <c r="C229" s="33">
        <f t="shared" si="22"/>
        <v>6363503.5570565984</v>
      </c>
      <c r="D229" s="33">
        <v>10000</v>
      </c>
      <c r="E229" s="33">
        <f t="shared" si="18"/>
        <v>53112.529642138317</v>
      </c>
      <c r="F229" s="33">
        <f t="shared" si="19"/>
        <v>6426616.086698737</v>
      </c>
      <c r="H229" s="72">
        <v>222</v>
      </c>
      <c r="I229" s="33">
        <f t="shared" si="23"/>
        <v>11454306.40270187</v>
      </c>
      <c r="J229" s="33">
        <v>18000</v>
      </c>
      <c r="K229" s="33">
        <f t="shared" si="20"/>
        <v>95602.553355848926</v>
      </c>
      <c r="L229" s="33">
        <f t="shared" si="21"/>
        <v>11567908.956057718</v>
      </c>
    </row>
    <row r="230" spans="2:12" x14ac:dyDescent="0.25">
      <c r="B230" s="72">
        <v>223</v>
      </c>
      <c r="C230" s="33">
        <f t="shared" si="22"/>
        <v>6426616.086698737</v>
      </c>
      <c r="D230" s="33">
        <v>10000</v>
      </c>
      <c r="E230" s="33">
        <f t="shared" si="18"/>
        <v>53638.46738915614</v>
      </c>
      <c r="F230" s="33">
        <f t="shared" si="19"/>
        <v>6490254.5540878931</v>
      </c>
      <c r="H230" s="72">
        <v>223</v>
      </c>
      <c r="I230" s="33">
        <f t="shared" si="23"/>
        <v>11567908.956057718</v>
      </c>
      <c r="J230" s="33">
        <v>18000</v>
      </c>
      <c r="K230" s="33">
        <f t="shared" si="20"/>
        <v>96549.241300480979</v>
      </c>
      <c r="L230" s="33">
        <f t="shared" si="21"/>
        <v>11682458.197358198</v>
      </c>
    </row>
    <row r="231" spans="2:12" x14ac:dyDescent="0.25">
      <c r="B231" s="72">
        <v>224</v>
      </c>
      <c r="C231" s="33">
        <f t="shared" si="22"/>
        <v>6490254.5540878931</v>
      </c>
      <c r="D231" s="33">
        <v>10000</v>
      </c>
      <c r="E231" s="33">
        <f t="shared" si="18"/>
        <v>54168.78795073244</v>
      </c>
      <c r="F231" s="33">
        <f t="shared" si="19"/>
        <v>6554423.3420386259</v>
      </c>
      <c r="H231" s="72">
        <v>224</v>
      </c>
      <c r="I231" s="33">
        <f t="shared" si="23"/>
        <v>11682458.197358198</v>
      </c>
      <c r="J231" s="33">
        <v>18000</v>
      </c>
      <c r="K231" s="33">
        <f t="shared" si="20"/>
        <v>97503.818311318333</v>
      </c>
      <c r="L231" s="33">
        <f t="shared" si="21"/>
        <v>11797962.015669517</v>
      </c>
    </row>
    <row r="232" spans="2:12" x14ac:dyDescent="0.25">
      <c r="B232" s="72">
        <v>225</v>
      </c>
      <c r="C232" s="33">
        <f t="shared" si="22"/>
        <v>6554423.3420386259</v>
      </c>
      <c r="D232" s="33">
        <v>10000</v>
      </c>
      <c r="E232" s="33">
        <f t="shared" si="18"/>
        <v>54703.52785032188</v>
      </c>
      <c r="F232" s="33">
        <f t="shared" si="19"/>
        <v>6619126.8698889473</v>
      </c>
      <c r="H232" s="72">
        <v>225</v>
      </c>
      <c r="I232" s="33">
        <f t="shared" si="23"/>
        <v>11797962.015669517</v>
      </c>
      <c r="J232" s="33">
        <v>18000</v>
      </c>
      <c r="K232" s="33">
        <f t="shared" si="20"/>
        <v>98466.350130579318</v>
      </c>
      <c r="L232" s="33">
        <f t="shared" si="21"/>
        <v>11914428.365800096</v>
      </c>
    </row>
    <row r="233" spans="2:12" x14ac:dyDescent="0.25">
      <c r="B233" s="72">
        <v>226</v>
      </c>
      <c r="C233" s="33">
        <f t="shared" si="22"/>
        <v>6619126.8698889473</v>
      </c>
      <c r="D233" s="33">
        <v>10000</v>
      </c>
      <c r="E233" s="33">
        <f t="shared" si="18"/>
        <v>55242.723915741226</v>
      </c>
      <c r="F233" s="33">
        <f t="shared" si="19"/>
        <v>6684369.5938046882</v>
      </c>
      <c r="H233" s="72">
        <v>226</v>
      </c>
      <c r="I233" s="33">
        <f t="shared" si="23"/>
        <v>11914428.365800096</v>
      </c>
      <c r="J233" s="33">
        <v>18000</v>
      </c>
      <c r="K233" s="33">
        <f t="shared" si="20"/>
        <v>99436.903048334134</v>
      </c>
      <c r="L233" s="33">
        <f t="shared" si="21"/>
        <v>12031865.26884843</v>
      </c>
    </row>
    <row r="234" spans="2:12" x14ac:dyDescent="0.25">
      <c r="B234" s="72">
        <v>227</v>
      </c>
      <c r="C234" s="33">
        <f t="shared" si="22"/>
        <v>6684369.5938046882</v>
      </c>
      <c r="D234" s="33">
        <v>10000</v>
      </c>
      <c r="E234" s="33">
        <f t="shared" si="18"/>
        <v>55786.413281705733</v>
      </c>
      <c r="F234" s="33">
        <f t="shared" si="19"/>
        <v>6750156.0070863944</v>
      </c>
      <c r="H234" s="72">
        <v>227</v>
      </c>
      <c r="I234" s="33">
        <f t="shared" si="23"/>
        <v>12031865.26884843</v>
      </c>
      <c r="J234" s="33">
        <v>18000</v>
      </c>
      <c r="K234" s="33">
        <f t="shared" si="20"/>
        <v>100415.54390707026</v>
      </c>
      <c r="L234" s="33">
        <f t="shared" si="21"/>
        <v>12150280.812755501</v>
      </c>
    </row>
    <row r="235" spans="2:12" x14ac:dyDescent="0.25">
      <c r="B235" s="72">
        <v>228</v>
      </c>
      <c r="C235" s="33">
        <f t="shared" si="22"/>
        <v>6750156.0070863944</v>
      </c>
      <c r="D235" s="33">
        <v>10000</v>
      </c>
      <c r="E235" s="33">
        <f t="shared" si="18"/>
        <v>56334.633392386619</v>
      </c>
      <c r="F235" s="33">
        <f t="shared" si="19"/>
        <v>6816490.6404787814</v>
      </c>
      <c r="H235" s="72">
        <v>228</v>
      </c>
      <c r="I235" s="33">
        <f t="shared" si="23"/>
        <v>12150280.812755501</v>
      </c>
      <c r="J235" s="33">
        <v>18000</v>
      </c>
      <c r="K235" s="33">
        <f t="shared" si="20"/>
        <v>101402.34010629584</v>
      </c>
      <c r="L235" s="33">
        <f t="shared" si="21"/>
        <v>12269683.152861796</v>
      </c>
    </row>
    <row r="236" spans="2:12" x14ac:dyDescent="0.25">
      <c r="B236" s="72">
        <v>229</v>
      </c>
      <c r="C236" s="33">
        <f t="shared" si="22"/>
        <v>6816490.6404787814</v>
      </c>
      <c r="D236" s="33">
        <v>10000</v>
      </c>
      <c r="E236" s="33">
        <f t="shared" si="18"/>
        <v>56887.422003989843</v>
      </c>
      <c r="F236" s="33">
        <f t="shared" si="19"/>
        <v>6883378.0624827715</v>
      </c>
      <c r="H236" s="72">
        <v>229</v>
      </c>
      <c r="I236" s="33">
        <f t="shared" si="23"/>
        <v>12269683.152861796</v>
      </c>
      <c r="J236" s="33">
        <v>18000</v>
      </c>
      <c r="K236" s="33">
        <f t="shared" si="20"/>
        <v>102397.35960718164</v>
      </c>
      <c r="L236" s="33">
        <f t="shared" si="21"/>
        <v>12390080.512468979</v>
      </c>
    </row>
    <row r="237" spans="2:12" x14ac:dyDescent="0.25">
      <c r="B237" s="72">
        <v>230</v>
      </c>
      <c r="C237" s="33">
        <f t="shared" si="22"/>
        <v>6883378.0624827715</v>
      </c>
      <c r="D237" s="33">
        <v>10000</v>
      </c>
      <c r="E237" s="33">
        <f t="shared" si="18"/>
        <v>57444.817187356428</v>
      </c>
      <c r="F237" s="33">
        <f t="shared" si="19"/>
        <v>6950822.8796701282</v>
      </c>
      <c r="H237" s="72">
        <v>230</v>
      </c>
      <c r="I237" s="33">
        <f t="shared" si="23"/>
        <v>12390080.512468979</v>
      </c>
      <c r="J237" s="33">
        <v>18000</v>
      </c>
      <c r="K237" s="33">
        <f t="shared" si="20"/>
        <v>103400.67093724151</v>
      </c>
      <c r="L237" s="33">
        <f t="shared" si="21"/>
        <v>12511481.183406221</v>
      </c>
    </row>
    <row r="238" spans="2:12" x14ac:dyDescent="0.25">
      <c r="B238" s="72">
        <v>231</v>
      </c>
      <c r="C238" s="33">
        <f t="shared" si="22"/>
        <v>6950822.8796701282</v>
      </c>
      <c r="D238" s="33">
        <v>10000</v>
      </c>
      <c r="E238" s="33">
        <f t="shared" si="18"/>
        <v>58006.857330584404</v>
      </c>
      <c r="F238" s="33">
        <f t="shared" si="19"/>
        <v>7018829.7370007122</v>
      </c>
      <c r="H238" s="72">
        <v>231</v>
      </c>
      <c r="I238" s="33">
        <f t="shared" si="23"/>
        <v>12511481.183406221</v>
      </c>
      <c r="J238" s="33">
        <v>18000</v>
      </c>
      <c r="K238" s="33">
        <f t="shared" si="20"/>
        <v>104412.34319505184</v>
      </c>
      <c r="L238" s="33">
        <f t="shared" si="21"/>
        <v>12633893.526601272</v>
      </c>
    </row>
    <row r="239" spans="2:12" x14ac:dyDescent="0.25">
      <c r="B239" s="72">
        <v>232</v>
      </c>
      <c r="C239" s="33">
        <f t="shared" si="22"/>
        <v>7018829.7370007122</v>
      </c>
      <c r="D239" s="33">
        <v>10000</v>
      </c>
      <c r="E239" s="33">
        <f t="shared" si="18"/>
        <v>58573.581141672599</v>
      </c>
      <c r="F239" s="33">
        <f t="shared" si="19"/>
        <v>7087403.3181423852</v>
      </c>
      <c r="H239" s="72">
        <v>232</v>
      </c>
      <c r="I239" s="33">
        <f t="shared" si="23"/>
        <v>12633893.526601272</v>
      </c>
      <c r="J239" s="33">
        <v>18000</v>
      </c>
      <c r="K239" s="33">
        <f t="shared" si="20"/>
        <v>105432.4460550106</v>
      </c>
      <c r="L239" s="33">
        <f t="shared" si="21"/>
        <v>12757325.972656282</v>
      </c>
    </row>
    <row r="240" spans="2:12" x14ac:dyDescent="0.25">
      <c r="B240" s="72">
        <v>233</v>
      </c>
      <c r="C240" s="33">
        <f t="shared" si="22"/>
        <v>7087403.3181423852</v>
      </c>
      <c r="D240" s="33">
        <v>10000</v>
      </c>
      <c r="E240" s="33">
        <f t="shared" si="18"/>
        <v>59145.027651186545</v>
      </c>
      <c r="F240" s="33">
        <f t="shared" si="19"/>
        <v>7156548.3457935713</v>
      </c>
      <c r="H240" s="72">
        <v>233</v>
      </c>
      <c r="I240" s="33">
        <f t="shared" si="23"/>
        <v>12757325.972656282</v>
      </c>
      <c r="J240" s="33">
        <v>18000</v>
      </c>
      <c r="K240" s="33">
        <f t="shared" si="20"/>
        <v>106461.04977213568</v>
      </c>
      <c r="L240" s="33">
        <f t="shared" si="21"/>
        <v>12881787.022428418</v>
      </c>
    </row>
    <row r="241" spans="2:12" x14ac:dyDescent="0.25">
      <c r="B241" s="72">
        <v>234</v>
      </c>
      <c r="C241" s="33">
        <f t="shared" si="22"/>
        <v>7156548.3457935713</v>
      </c>
      <c r="D241" s="33">
        <v>10000</v>
      </c>
      <c r="E241" s="33">
        <f t="shared" si="18"/>
        <v>59721.236214946424</v>
      </c>
      <c r="F241" s="33">
        <f t="shared" si="19"/>
        <v>7226269.5820085173</v>
      </c>
      <c r="H241" s="72">
        <v>234</v>
      </c>
      <c r="I241" s="33">
        <f t="shared" si="23"/>
        <v>12881787.022428418</v>
      </c>
      <c r="J241" s="33">
        <v>18000</v>
      </c>
      <c r="K241" s="33">
        <f t="shared" si="20"/>
        <v>107498.2251869035</v>
      </c>
      <c r="L241" s="33">
        <f t="shared" si="21"/>
        <v>13007285.247615321</v>
      </c>
    </row>
    <row r="242" spans="2:12" x14ac:dyDescent="0.25">
      <c r="B242" s="72">
        <v>235</v>
      </c>
      <c r="C242" s="33">
        <f t="shared" si="22"/>
        <v>7226269.5820085173</v>
      </c>
      <c r="D242" s="33">
        <v>10000</v>
      </c>
      <c r="E242" s="33">
        <f t="shared" si="18"/>
        <v>60302.246516737643</v>
      </c>
      <c r="F242" s="33">
        <f t="shared" si="19"/>
        <v>7296571.8285252554</v>
      </c>
      <c r="H242" s="72">
        <v>235</v>
      </c>
      <c r="I242" s="33">
        <f t="shared" si="23"/>
        <v>13007285.247615321</v>
      </c>
      <c r="J242" s="33">
        <v>18000</v>
      </c>
      <c r="K242" s="33">
        <f t="shared" si="20"/>
        <v>108544.04373012768</v>
      </c>
      <c r="L242" s="33">
        <f t="shared" si="21"/>
        <v>13133829.291345449</v>
      </c>
    </row>
    <row r="243" spans="2:12" x14ac:dyDescent="0.25">
      <c r="B243" s="72">
        <v>236</v>
      </c>
      <c r="C243" s="33">
        <f t="shared" si="22"/>
        <v>7296571.8285252554</v>
      </c>
      <c r="D243" s="33">
        <v>10000</v>
      </c>
      <c r="E243" s="33">
        <f t="shared" si="18"/>
        <v>60888.098571043796</v>
      </c>
      <c r="F243" s="33">
        <f t="shared" si="19"/>
        <v>7367459.9270962989</v>
      </c>
      <c r="H243" s="72">
        <v>236</v>
      </c>
      <c r="I243" s="33">
        <f t="shared" si="23"/>
        <v>13133829.291345449</v>
      </c>
      <c r="J243" s="33">
        <v>18000</v>
      </c>
      <c r="K243" s="33">
        <f t="shared" si="20"/>
        <v>109598.57742787874</v>
      </c>
      <c r="L243" s="33">
        <f t="shared" si="21"/>
        <v>13261427.868773328</v>
      </c>
    </row>
    <row r="244" spans="2:12" x14ac:dyDescent="0.25">
      <c r="B244" s="72">
        <v>237</v>
      </c>
      <c r="C244" s="33">
        <f t="shared" si="22"/>
        <v>7367459.9270962989</v>
      </c>
      <c r="D244" s="33">
        <v>10000</v>
      </c>
      <c r="E244" s="33">
        <f t="shared" si="18"/>
        <v>61478.832725802487</v>
      </c>
      <c r="F244" s="33">
        <f t="shared" si="19"/>
        <v>7438938.7598221013</v>
      </c>
      <c r="H244" s="72">
        <v>237</v>
      </c>
      <c r="I244" s="33">
        <f t="shared" si="23"/>
        <v>13261427.868773328</v>
      </c>
      <c r="J244" s="33">
        <v>18000</v>
      </c>
      <c r="K244" s="33">
        <f t="shared" si="20"/>
        <v>110661.89890644442</v>
      </c>
      <c r="L244" s="33">
        <f t="shared" si="21"/>
        <v>13390089.767679773</v>
      </c>
    </row>
    <row r="245" spans="2:12" x14ac:dyDescent="0.25">
      <c r="B245" s="72">
        <v>238</v>
      </c>
      <c r="C245" s="33">
        <f t="shared" si="22"/>
        <v>7438938.7598221013</v>
      </c>
      <c r="D245" s="33">
        <v>10000</v>
      </c>
      <c r="E245" s="33">
        <f t="shared" si="18"/>
        <v>62074.489665184177</v>
      </c>
      <c r="F245" s="33">
        <f t="shared" si="19"/>
        <v>7511013.2494872855</v>
      </c>
      <c r="H245" s="72">
        <v>238</v>
      </c>
      <c r="I245" s="33">
        <f t="shared" si="23"/>
        <v>13390089.767679773</v>
      </c>
      <c r="J245" s="33">
        <v>18000</v>
      </c>
      <c r="K245" s="33">
        <f t="shared" si="20"/>
        <v>111734.08139733145</v>
      </c>
      <c r="L245" s="33">
        <f t="shared" si="21"/>
        <v>13519823.849077106</v>
      </c>
    </row>
    <row r="246" spans="2:12" x14ac:dyDescent="0.25">
      <c r="B246" s="72">
        <v>239</v>
      </c>
      <c r="C246" s="33">
        <f t="shared" si="22"/>
        <v>7511013.2494872855</v>
      </c>
      <c r="D246" s="33">
        <v>10000</v>
      </c>
      <c r="E246" s="33">
        <f t="shared" si="18"/>
        <v>62675.110412394046</v>
      </c>
      <c r="F246" s="33">
        <f t="shared" si="19"/>
        <v>7583688.3598996792</v>
      </c>
      <c r="H246" s="72">
        <v>239</v>
      </c>
      <c r="I246" s="33">
        <f t="shared" si="23"/>
        <v>13519823.849077106</v>
      </c>
      <c r="J246" s="33">
        <v>18000</v>
      </c>
      <c r="K246" s="33">
        <f t="shared" si="20"/>
        <v>112815.19874230922</v>
      </c>
      <c r="L246" s="33">
        <f t="shared" si="21"/>
        <v>13650639.047819415</v>
      </c>
    </row>
    <row r="247" spans="2:12" x14ac:dyDescent="0.25">
      <c r="B247" s="72">
        <v>240</v>
      </c>
      <c r="C247" s="33">
        <f t="shared" si="22"/>
        <v>7583688.3598996792</v>
      </c>
      <c r="D247" s="33">
        <v>10000</v>
      </c>
      <c r="E247" s="33">
        <f t="shared" si="18"/>
        <v>63280.736332497327</v>
      </c>
      <c r="F247" s="33">
        <f t="shared" si="19"/>
        <v>7656969.0962321768</v>
      </c>
      <c r="H247" s="72">
        <v>240</v>
      </c>
      <c r="I247" s="33">
        <f t="shared" si="23"/>
        <v>13650639.047819415</v>
      </c>
      <c r="J247" s="33">
        <v>18000</v>
      </c>
      <c r="K247" s="33">
        <f t="shared" si="20"/>
        <v>113905.32539849513</v>
      </c>
      <c r="L247" s="77">
        <f t="shared" si="21"/>
        <v>13782544.373217911</v>
      </c>
    </row>
    <row r="248" spans="2:12" x14ac:dyDescent="0.25">
      <c r="B248" s="72">
        <v>241</v>
      </c>
      <c r="C248" s="33">
        <f t="shared" si="22"/>
        <v>7656969.0962321768</v>
      </c>
      <c r="D248" s="33">
        <v>10000</v>
      </c>
      <c r="E248" s="33">
        <f t="shared" si="18"/>
        <v>63891.409135268135</v>
      </c>
      <c r="F248" s="33">
        <f t="shared" si="19"/>
        <v>7730860.5053674448</v>
      </c>
    </row>
    <row r="249" spans="2:12" x14ac:dyDescent="0.25">
      <c r="B249" s="72">
        <v>242</v>
      </c>
      <c r="C249" s="33">
        <f t="shared" si="22"/>
        <v>7730860.5053674448</v>
      </c>
      <c r="D249" s="33">
        <v>10000</v>
      </c>
      <c r="E249" s="33">
        <f t="shared" si="18"/>
        <v>64507.170878062039</v>
      </c>
      <c r="F249" s="33">
        <f t="shared" si="19"/>
        <v>7805367.6762455069</v>
      </c>
    </row>
    <row r="250" spans="2:12" x14ac:dyDescent="0.25">
      <c r="B250" s="72">
        <v>243</v>
      </c>
      <c r="C250" s="33">
        <f t="shared" si="22"/>
        <v>7805367.6762455069</v>
      </c>
      <c r="D250" s="33">
        <v>10000</v>
      </c>
      <c r="E250" s="33">
        <f t="shared" si="18"/>
        <v>65128.063968712559</v>
      </c>
      <c r="F250" s="33">
        <f t="shared" si="19"/>
        <v>7880495.7402142193</v>
      </c>
    </row>
    <row r="251" spans="2:12" x14ac:dyDescent="0.25">
      <c r="B251" s="72">
        <v>244</v>
      </c>
      <c r="C251" s="33">
        <f t="shared" si="22"/>
        <v>7880495.7402142193</v>
      </c>
      <c r="D251" s="33">
        <v>10000</v>
      </c>
      <c r="E251" s="33">
        <f t="shared" si="18"/>
        <v>65754.13116845183</v>
      </c>
      <c r="F251" s="33">
        <f t="shared" si="19"/>
        <v>7956249.8713826714</v>
      </c>
    </row>
    <row r="252" spans="2:12" x14ac:dyDescent="0.25">
      <c r="B252" s="72">
        <v>245</v>
      </c>
      <c r="C252" s="33">
        <f t="shared" si="22"/>
        <v>7956249.8713826714</v>
      </c>
      <c r="D252" s="33">
        <v>10000</v>
      </c>
      <c r="E252" s="33">
        <f t="shared" si="18"/>
        <v>66385.4155948556</v>
      </c>
      <c r="F252" s="33">
        <f t="shared" si="19"/>
        <v>8032635.2869775267</v>
      </c>
    </row>
    <row r="253" spans="2:12" x14ac:dyDescent="0.25">
      <c r="B253" s="72">
        <v>246</v>
      </c>
      <c r="C253" s="33">
        <f t="shared" si="22"/>
        <v>8032635.2869775267</v>
      </c>
      <c r="D253" s="33">
        <v>10000</v>
      </c>
      <c r="E253" s="33">
        <f t="shared" si="18"/>
        <v>67021.960724812729</v>
      </c>
      <c r="F253" s="33">
        <f t="shared" si="19"/>
        <v>8109657.2477023397</v>
      </c>
    </row>
    <row r="254" spans="2:12" x14ac:dyDescent="0.25">
      <c r="B254" s="72">
        <v>247</v>
      </c>
      <c r="C254" s="33">
        <f t="shared" si="22"/>
        <v>8109657.2477023397</v>
      </c>
      <c r="D254" s="33">
        <v>10000</v>
      </c>
      <c r="E254" s="33">
        <f t="shared" si="18"/>
        <v>67663.810397519497</v>
      </c>
      <c r="F254" s="33">
        <f t="shared" si="19"/>
        <v>8187321.0580998594</v>
      </c>
    </row>
    <row r="255" spans="2:12" x14ac:dyDescent="0.25">
      <c r="B255" s="72">
        <v>248</v>
      </c>
      <c r="C255" s="33">
        <f t="shared" si="22"/>
        <v>8187321.0580998594</v>
      </c>
      <c r="D255" s="33">
        <v>10000</v>
      </c>
      <c r="E255" s="33">
        <f t="shared" si="18"/>
        <v>68311.008817498834</v>
      </c>
      <c r="F255" s="33">
        <f t="shared" si="19"/>
        <v>8265632.066917358</v>
      </c>
    </row>
    <row r="256" spans="2:12" x14ac:dyDescent="0.25">
      <c r="B256" s="72">
        <v>249</v>
      </c>
      <c r="C256" s="33">
        <f t="shared" si="22"/>
        <v>8265632.066917358</v>
      </c>
      <c r="D256" s="33">
        <v>10000</v>
      </c>
      <c r="E256" s="33">
        <f t="shared" si="18"/>
        <v>68963.600557644648</v>
      </c>
      <c r="F256" s="33">
        <f t="shared" si="19"/>
        <v>8344595.6674750028</v>
      </c>
    </row>
    <row r="257" spans="2:6" x14ac:dyDescent="0.25">
      <c r="B257" s="72">
        <v>250</v>
      </c>
      <c r="C257" s="33">
        <f t="shared" si="22"/>
        <v>8344595.6674750028</v>
      </c>
      <c r="D257" s="33">
        <v>10000</v>
      </c>
      <c r="E257" s="33">
        <f t="shared" si="18"/>
        <v>69621.630562291684</v>
      </c>
      <c r="F257" s="33">
        <f t="shared" si="19"/>
        <v>8424217.2980372943</v>
      </c>
    </row>
    <row r="258" spans="2:6" x14ac:dyDescent="0.25">
      <c r="B258" s="72">
        <v>251</v>
      </c>
      <c r="C258" s="33">
        <f t="shared" si="22"/>
        <v>8424217.2980372943</v>
      </c>
      <c r="D258" s="33">
        <v>10000</v>
      </c>
      <c r="E258" s="33">
        <f t="shared" si="18"/>
        <v>70285.144150310778</v>
      </c>
      <c r="F258" s="33">
        <f t="shared" si="19"/>
        <v>8504502.4421876054</v>
      </c>
    </row>
    <row r="259" spans="2:6" x14ac:dyDescent="0.25">
      <c r="B259" s="72">
        <v>252</v>
      </c>
      <c r="C259" s="33">
        <f t="shared" si="22"/>
        <v>8504502.4421876054</v>
      </c>
      <c r="D259" s="33">
        <v>10000</v>
      </c>
      <c r="E259" s="33">
        <f t="shared" si="18"/>
        <v>70954.187018230048</v>
      </c>
      <c r="F259" s="33">
        <f t="shared" si="19"/>
        <v>8585456.629205836</v>
      </c>
    </row>
    <row r="260" spans="2:6" x14ac:dyDescent="0.25">
      <c r="B260" s="72">
        <v>253</v>
      </c>
      <c r="C260" s="33">
        <f t="shared" si="22"/>
        <v>8585456.629205836</v>
      </c>
      <c r="D260" s="33">
        <v>10000</v>
      </c>
      <c r="E260" s="33">
        <f t="shared" si="18"/>
        <v>71628.805243381968</v>
      </c>
      <c r="F260" s="33">
        <f t="shared" si="19"/>
        <v>8667085.4344492182</v>
      </c>
    </row>
    <row r="261" spans="2:6" x14ac:dyDescent="0.25">
      <c r="B261" s="72">
        <v>254</v>
      </c>
      <c r="C261" s="33">
        <f t="shared" si="22"/>
        <v>8667085.4344492182</v>
      </c>
      <c r="D261" s="33">
        <v>10000</v>
      </c>
      <c r="E261" s="33">
        <f t="shared" si="18"/>
        <v>72309.04528707682</v>
      </c>
      <c r="F261" s="33">
        <f t="shared" si="19"/>
        <v>8749394.4797362946</v>
      </c>
    </row>
    <row r="262" spans="2:6" x14ac:dyDescent="0.25">
      <c r="B262" s="72">
        <v>255</v>
      </c>
      <c r="C262" s="33">
        <f t="shared" si="22"/>
        <v>8749394.4797362946</v>
      </c>
      <c r="D262" s="33">
        <v>10000</v>
      </c>
      <c r="E262" s="33">
        <f t="shared" si="18"/>
        <v>72994.953997802455</v>
      </c>
      <c r="F262" s="33">
        <f t="shared" si="19"/>
        <v>8832389.4337340966</v>
      </c>
    </row>
    <row r="263" spans="2:6" x14ac:dyDescent="0.25">
      <c r="B263" s="72">
        <v>256</v>
      </c>
      <c r="C263" s="33">
        <f t="shared" si="22"/>
        <v>8832389.4337340966</v>
      </c>
      <c r="D263" s="33">
        <v>10000</v>
      </c>
      <c r="E263" s="33">
        <f t="shared" si="18"/>
        <v>73686.578614450802</v>
      </c>
      <c r="F263" s="33">
        <f t="shared" si="19"/>
        <v>8916076.0123485476</v>
      </c>
    </row>
    <row r="264" spans="2:6" x14ac:dyDescent="0.25">
      <c r="B264" s="72">
        <v>257</v>
      </c>
      <c r="C264" s="33">
        <f t="shared" si="22"/>
        <v>8916076.0123485476</v>
      </c>
      <c r="D264" s="33">
        <v>10000</v>
      </c>
      <c r="E264" s="33">
        <f t="shared" ref="E264:E327" si="24">(C264+D264)*($F$6/12)</f>
        <v>74383.966769571227</v>
      </c>
      <c r="F264" s="33">
        <f t="shared" si="19"/>
        <v>9000459.9791181181</v>
      </c>
    </row>
    <row r="265" spans="2:6" x14ac:dyDescent="0.25">
      <c r="B265" s="72">
        <v>258</v>
      </c>
      <c r="C265" s="33">
        <f t="shared" si="22"/>
        <v>9000459.9791181181</v>
      </c>
      <c r="D265" s="33">
        <v>10000</v>
      </c>
      <c r="E265" s="33">
        <f t="shared" si="24"/>
        <v>75087.166492650984</v>
      </c>
      <c r="F265" s="33">
        <f t="shared" ref="F265:F328" si="25">SUM(C265:E265)</f>
        <v>9085547.1456107683</v>
      </c>
    </row>
    <row r="266" spans="2:6" x14ac:dyDescent="0.25">
      <c r="B266" s="72">
        <v>259</v>
      </c>
      <c r="C266" s="33">
        <f t="shared" si="22"/>
        <v>9085547.1456107683</v>
      </c>
      <c r="D266" s="33">
        <v>10000</v>
      </c>
      <c r="E266" s="33">
        <f t="shared" si="24"/>
        <v>75796.22621342307</v>
      </c>
      <c r="F266" s="33">
        <f t="shared" si="25"/>
        <v>9171343.3718241919</v>
      </c>
    </row>
    <row r="267" spans="2:6" x14ac:dyDescent="0.25">
      <c r="B267" s="72">
        <v>260</v>
      </c>
      <c r="C267" s="33">
        <f t="shared" ref="C267:C330" si="26">+F266</f>
        <v>9171343.3718241919</v>
      </c>
      <c r="D267" s="33">
        <v>10000</v>
      </c>
      <c r="E267" s="33">
        <f t="shared" si="24"/>
        <v>76511.194765201595</v>
      </c>
      <c r="F267" s="33">
        <f t="shared" si="25"/>
        <v>9257854.5665893927</v>
      </c>
    </row>
    <row r="268" spans="2:6" x14ac:dyDescent="0.25">
      <c r="B268" s="72">
        <v>261</v>
      </c>
      <c r="C268" s="33">
        <f t="shared" si="26"/>
        <v>9257854.5665893927</v>
      </c>
      <c r="D268" s="33">
        <v>10000</v>
      </c>
      <c r="E268" s="33">
        <f t="shared" si="24"/>
        <v>77232.121388244937</v>
      </c>
      <c r="F268" s="33">
        <f t="shared" si="25"/>
        <v>9345086.6879776381</v>
      </c>
    </row>
    <row r="269" spans="2:6" x14ac:dyDescent="0.25">
      <c r="B269" s="72">
        <v>262</v>
      </c>
      <c r="C269" s="33">
        <f t="shared" si="26"/>
        <v>9345086.6879776381</v>
      </c>
      <c r="D269" s="33">
        <v>10000</v>
      </c>
      <c r="E269" s="33">
        <f t="shared" si="24"/>
        <v>77959.05573314699</v>
      </c>
      <c r="F269" s="33">
        <f t="shared" si="25"/>
        <v>9433045.7437107842</v>
      </c>
    </row>
    <row r="270" spans="2:6" x14ac:dyDescent="0.25">
      <c r="B270" s="72">
        <v>263</v>
      </c>
      <c r="C270" s="33">
        <f t="shared" si="26"/>
        <v>9433045.7437107842</v>
      </c>
      <c r="D270" s="33">
        <v>10000</v>
      </c>
      <c r="E270" s="33">
        <f t="shared" si="24"/>
        <v>78692.047864256529</v>
      </c>
      <c r="F270" s="33">
        <f t="shared" si="25"/>
        <v>9521737.7915750407</v>
      </c>
    </row>
    <row r="271" spans="2:6" x14ac:dyDescent="0.25">
      <c r="B271" s="72">
        <v>264</v>
      </c>
      <c r="C271" s="33">
        <f t="shared" si="26"/>
        <v>9521737.7915750407</v>
      </c>
      <c r="D271" s="33">
        <v>10000</v>
      </c>
      <c r="E271" s="33">
        <f t="shared" si="24"/>
        <v>79431.148263125331</v>
      </c>
      <c r="F271" s="33">
        <f t="shared" si="25"/>
        <v>9611168.9398381654</v>
      </c>
    </row>
    <row r="272" spans="2:6" x14ac:dyDescent="0.25">
      <c r="B272" s="72">
        <v>265</v>
      </c>
      <c r="C272" s="33">
        <f t="shared" si="26"/>
        <v>9611168.9398381654</v>
      </c>
      <c r="D272" s="33">
        <v>10000</v>
      </c>
      <c r="E272" s="33">
        <f t="shared" si="24"/>
        <v>80176.407831984718</v>
      </c>
      <c r="F272" s="33">
        <f t="shared" si="25"/>
        <v>9701345.3476701509</v>
      </c>
    </row>
    <row r="273" spans="2:6" x14ac:dyDescent="0.25">
      <c r="B273" s="72">
        <v>266</v>
      </c>
      <c r="C273" s="33">
        <f t="shared" si="26"/>
        <v>9701345.3476701509</v>
      </c>
      <c r="D273" s="33">
        <v>10000</v>
      </c>
      <c r="E273" s="33">
        <f t="shared" si="24"/>
        <v>80927.877897251252</v>
      </c>
      <c r="F273" s="33">
        <f t="shared" si="25"/>
        <v>9792273.2255674023</v>
      </c>
    </row>
    <row r="274" spans="2:6" x14ac:dyDescent="0.25">
      <c r="B274" s="72">
        <v>267</v>
      </c>
      <c r="C274" s="33">
        <f t="shared" si="26"/>
        <v>9792273.2255674023</v>
      </c>
      <c r="D274" s="33">
        <v>10000</v>
      </c>
      <c r="E274" s="33">
        <f t="shared" si="24"/>
        <v>81685.610213061678</v>
      </c>
      <c r="F274" s="33">
        <f t="shared" si="25"/>
        <v>9883958.8357804641</v>
      </c>
    </row>
    <row r="275" spans="2:6" x14ac:dyDescent="0.25">
      <c r="B275" s="72">
        <v>268</v>
      </c>
      <c r="C275" s="33">
        <f t="shared" si="26"/>
        <v>9883958.8357804641</v>
      </c>
      <c r="D275" s="33">
        <v>10000</v>
      </c>
      <c r="E275" s="33">
        <f t="shared" si="24"/>
        <v>82449.656964837195</v>
      </c>
      <c r="F275" s="33">
        <f t="shared" si="25"/>
        <v>9976408.4927453008</v>
      </c>
    </row>
    <row r="276" spans="2:6" x14ac:dyDescent="0.25">
      <c r="B276" s="72">
        <v>269</v>
      </c>
      <c r="C276" s="33">
        <f t="shared" si="26"/>
        <v>9976408.4927453008</v>
      </c>
      <c r="D276" s="33">
        <v>10000</v>
      </c>
      <c r="E276" s="33">
        <f t="shared" si="24"/>
        <v>83220.070772877501</v>
      </c>
      <c r="F276" s="33">
        <f t="shared" si="25"/>
        <v>10069628.563518178</v>
      </c>
    </row>
    <row r="277" spans="2:6" x14ac:dyDescent="0.25">
      <c r="B277" s="72">
        <v>270</v>
      </c>
      <c r="C277" s="33">
        <f t="shared" si="26"/>
        <v>10069628.563518178</v>
      </c>
      <c r="D277" s="33">
        <v>10000</v>
      </c>
      <c r="E277" s="33">
        <f t="shared" si="24"/>
        <v>83996.90469598482</v>
      </c>
      <c r="F277" s="33">
        <f t="shared" si="25"/>
        <v>10163625.468214162</v>
      </c>
    </row>
    <row r="278" spans="2:6" x14ac:dyDescent="0.25">
      <c r="B278" s="72">
        <v>271</v>
      </c>
      <c r="C278" s="33">
        <f t="shared" si="26"/>
        <v>10163625.468214162</v>
      </c>
      <c r="D278" s="33">
        <v>10000</v>
      </c>
      <c r="E278" s="33">
        <f t="shared" si="24"/>
        <v>84780.212235118015</v>
      </c>
      <c r="F278" s="33">
        <f t="shared" si="25"/>
        <v>10258405.680449279</v>
      </c>
    </row>
    <row r="279" spans="2:6" x14ac:dyDescent="0.25">
      <c r="B279" s="72">
        <v>272</v>
      </c>
      <c r="C279" s="33">
        <f t="shared" si="26"/>
        <v>10258405.680449279</v>
      </c>
      <c r="D279" s="33">
        <v>10000</v>
      </c>
      <c r="E279" s="33">
        <f t="shared" si="24"/>
        <v>85570.047337077325</v>
      </c>
      <c r="F279" s="33">
        <f t="shared" si="25"/>
        <v>10353975.727786357</v>
      </c>
    </row>
    <row r="280" spans="2:6" x14ac:dyDescent="0.25">
      <c r="B280" s="72">
        <v>273</v>
      </c>
      <c r="C280" s="33">
        <f t="shared" si="26"/>
        <v>10353975.727786357</v>
      </c>
      <c r="D280" s="33">
        <v>10000</v>
      </c>
      <c r="E280" s="33">
        <f t="shared" si="24"/>
        <v>86366.464398219643</v>
      </c>
      <c r="F280" s="33">
        <f t="shared" si="25"/>
        <v>10450342.192184577</v>
      </c>
    </row>
    <row r="281" spans="2:6" x14ac:dyDescent="0.25">
      <c r="B281" s="72">
        <v>274</v>
      </c>
      <c r="C281" s="33">
        <f t="shared" si="26"/>
        <v>10450342.192184577</v>
      </c>
      <c r="D281" s="33">
        <v>10000</v>
      </c>
      <c r="E281" s="33">
        <f t="shared" si="24"/>
        <v>87169.518268204803</v>
      </c>
      <c r="F281" s="33">
        <f t="shared" si="25"/>
        <v>10547511.710452782</v>
      </c>
    </row>
    <row r="282" spans="2:6" x14ac:dyDescent="0.25">
      <c r="B282" s="72">
        <v>275</v>
      </c>
      <c r="C282" s="33">
        <f t="shared" si="26"/>
        <v>10547511.710452782</v>
      </c>
      <c r="D282" s="33">
        <v>10000</v>
      </c>
      <c r="E282" s="33">
        <f t="shared" si="24"/>
        <v>87979.264253773188</v>
      </c>
      <c r="F282" s="33">
        <f t="shared" si="25"/>
        <v>10645490.974706555</v>
      </c>
    </row>
    <row r="283" spans="2:6" x14ac:dyDescent="0.25">
      <c r="B283" s="72">
        <v>276</v>
      </c>
      <c r="C283" s="33">
        <f t="shared" si="26"/>
        <v>10645490.974706555</v>
      </c>
      <c r="D283" s="33">
        <v>10000</v>
      </c>
      <c r="E283" s="33">
        <f t="shared" si="24"/>
        <v>88795.758122554616</v>
      </c>
      <c r="F283" s="33">
        <f t="shared" si="25"/>
        <v>10744286.732829109</v>
      </c>
    </row>
    <row r="284" spans="2:6" x14ac:dyDescent="0.25">
      <c r="B284" s="72">
        <v>277</v>
      </c>
      <c r="C284" s="33">
        <f t="shared" si="26"/>
        <v>10744286.732829109</v>
      </c>
      <c r="D284" s="33">
        <v>10000</v>
      </c>
      <c r="E284" s="33">
        <f t="shared" si="24"/>
        <v>89619.056106909236</v>
      </c>
      <c r="F284" s="33">
        <f t="shared" si="25"/>
        <v>10843905.788936019</v>
      </c>
    </row>
    <row r="285" spans="2:6" x14ac:dyDescent="0.25">
      <c r="B285" s="72">
        <v>278</v>
      </c>
      <c r="C285" s="33">
        <f t="shared" si="26"/>
        <v>10843905.788936019</v>
      </c>
      <c r="D285" s="33">
        <v>10000</v>
      </c>
      <c r="E285" s="33">
        <f t="shared" si="24"/>
        <v>90449.214907800153</v>
      </c>
      <c r="F285" s="33">
        <f t="shared" si="25"/>
        <v>10944355.00384382</v>
      </c>
    </row>
    <row r="286" spans="2:6" x14ac:dyDescent="0.25">
      <c r="B286" s="72">
        <v>279</v>
      </c>
      <c r="C286" s="33">
        <f t="shared" si="26"/>
        <v>10944355.00384382</v>
      </c>
      <c r="D286" s="33">
        <v>10000</v>
      </c>
      <c r="E286" s="33">
        <f t="shared" si="24"/>
        <v>91286.291698698493</v>
      </c>
      <c r="F286" s="33">
        <f t="shared" si="25"/>
        <v>11045641.295542518</v>
      </c>
    </row>
    <row r="287" spans="2:6" x14ac:dyDescent="0.25">
      <c r="B287" s="72">
        <v>280</v>
      </c>
      <c r="C287" s="33">
        <f t="shared" si="26"/>
        <v>11045641.295542518</v>
      </c>
      <c r="D287" s="33">
        <v>10000</v>
      </c>
      <c r="E287" s="33">
        <f t="shared" si="24"/>
        <v>92130.344129520978</v>
      </c>
      <c r="F287" s="33">
        <f t="shared" si="25"/>
        <v>11147771.639672039</v>
      </c>
    </row>
    <row r="288" spans="2:6" x14ac:dyDescent="0.25">
      <c r="B288" s="72">
        <v>281</v>
      </c>
      <c r="C288" s="33">
        <f t="shared" si="26"/>
        <v>11147771.639672039</v>
      </c>
      <c r="D288" s="33">
        <v>10000</v>
      </c>
      <c r="E288" s="33">
        <f t="shared" si="24"/>
        <v>92981.430330600328</v>
      </c>
      <c r="F288" s="33">
        <f t="shared" si="25"/>
        <v>11250753.07000264</v>
      </c>
    </row>
    <row r="289" spans="2:6" x14ac:dyDescent="0.25">
      <c r="B289" s="72">
        <v>282</v>
      </c>
      <c r="C289" s="33">
        <f t="shared" si="26"/>
        <v>11250753.07000264</v>
      </c>
      <c r="D289" s="33">
        <v>10000</v>
      </c>
      <c r="E289" s="33">
        <f t="shared" si="24"/>
        <v>93839.608916688667</v>
      </c>
      <c r="F289" s="33">
        <f t="shared" si="25"/>
        <v>11354592.678919328</v>
      </c>
    </row>
    <row r="290" spans="2:6" x14ac:dyDescent="0.25">
      <c r="B290" s="72">
        <v>283</v>
      </c>
      <c r="C290" s="33">
        <f t="shared" si="26"/>
        <v>11354592.678919328</v>
      </c>
      <c r="D290" s="33">
        <v>10000</v>
      </c>
      <c r="E290" s="33">
        <f t="shared" si="24"/>
        <v>94704.9389909944</v>
      </c>
      <c r="F290" s="33">
        <f t="shared" si="25"/>
        <v>11459297.617910324</v>
      </c>
    </row>
    <row r="291" spans="2:6" x14ac:dyDescent="0.25">
      <c r="B291" s="72">
        <v>284</v>
      </c>
      <c r="C291" s="33">
        <f t="shared" si="26"/>
        <v>11459297.617910324</v>
      </c>
      <c r="D291" s="33">
        <v>10000</v>
      </c>
      <c r="E291" s="33">
        <f t="shared" si="24"/>
        <v>95577.480149252689</v>
      </c>
      <c r="F291" s="33">
        <f t="shared" si="25"/>
        <v>11564875.098059576</v>
      </c>
    </row>
    <row r="292" spans="2:6" x14ac:dyDescent="0.25">
      <c r="B292" s="72">
        <v>285</v>
      </c>
      <c r="C292" s="33">
        <f t="shared" si="26"/>
        <v>11564875.098059576</v>
      </c>
      <c r="D292" s="33">
        <v>10000</v>
      </c>
      <c r="E292" s="33">
        <f t="shared" si="24"/>
        <v>96457.292483829806</v>
      </c>
      <c r="F292" s="33">
        <f t="shared" si="25"/>
        <v>11671332.390543405</v>
      </c>
    </row>
    <row r="293" spans="2:6" x14ac:dyDescent="0.25">
      <c r="B293" s="72">
        <v>286</v>
      </c>
      <c r="C293" s="33">
        <f t="shared" si="26"/>
        <v>11671332.390543405</v>
      </c>
      <c r="D293" s="33">
        <v>10000</v>
      </c>
      <c r="E293" s="33">
        <f t="shared" si="24"/>
        <v>97344.43658786171</v>
      </c>
      <c r="F293" s="33">
        <f t="shared" si="25"/>
        <v>11778676.827131266</v>
      </c>
    </row>
    <row r="294" spans="2:6" x14ac:dyDescent="0.25">
      <c r="B294" s="72">
        <v>287</v>
      </c>
      <c r="C294" s="33">
        <f t="shared" si="26"/>
        <v>11778676.827131266</v>
      </c>
      <c r="D294" s="33">
        <v>10000</v>
      </c>
      <c r="E294" s="33">
        <f t="shared" si="24"/>
        <v>98238.973559427221</v>
      </c>
      <c r="F294" s="33">
        <f t="shared" si="25"/>
        <v>11886915.800690694</v>
      </c>
    </row>
    <row r="295" spans="2:6" x14ac:dyDescent="0.25">
      <c r="B295" s="72">
        <v>288</v>
      </c>
      <c r="C295" s="33">
        <f t="shared" si="26"/>
        <v>11886915.800690694</v>
      </c>
      <c r="D295" s="33">
        <v>10000</v>
      </c>
      <c r="E295" s="33">
        <f t="shared" si="24"/>
        <v>99140.965005755774</v>
      </c>
      <c r="F295" s="33">
        <f t="shared" si="25"/>
        <v>11996056.765696449</v>
      </c>
    </row>
    <row r="296" spans="2:6" x14ac:dyDescent="0.25">
      <c r="B296" s="72">
        <v>289</v>
      </c>
      <c r="C296" s="33">
        <f t="shared" si="26"/>
        <v>11996056.765696449</v>
      </c>
      <c r="D296" s="33">
        <v>10000</v>
      </c>
      <c r="E296" s="33">
        <f t="shared" si="24"/>
        <v>100050.47304747041</v>
      </c>
      <c r="F296" s="33">
        <f t="shared" si="25"/>
        <v>12106107.23874392</v>
      </c>
    </row>
    <row r="297" spans="2:6" x14ac:dyDescent="0.25">
      <c r="B297" s="72">
        <v>290</v>
      </c>
      <c r="C297" s="33">
        <f t="shared" si="26"/>
        <v>12106107.23874392</v>
      </c>
      <c r="D297" s="33">
        <v>10000</v>
      </c>
      <c r="E297" s="33">
        <f t="shared" si="24"/>
        <v>100967.560322866</v>
      </c>
      <c r="F297" s="33">
        <f t="shared" si="25"/>
        <v>12217074.799066786</v>
      </c>
    </row>
    <row r="298" spans="2:6" x14ac:dyDescent="0.25">
      <c r="B298" s="72">
        <v>291</v>
      </c>
      <c r="C298" s="33">
        <f t="shared" si="26"/>
        <v>12217074.799066786</v>
      </c>
      <c r="D298" s="33">
        <v>10000</v>
      </c>
      <c r="E298" s="33">
        <f t="shared" si="24"/>
        <v>101892.28999222322</v>
      </c>
      <c r="F298" s="33">
        <f t="shared" si="25"/>
        <v>12328967.089059008</v>
      </c>
    </row>
    <row r="299" spans="2:6" x14ac:dyDescent="0.25">
      <c r="B299" s="72">
        <v>292</v>
      </c>
      <c r="C299" s="33">
        <f t="shared" si="26"/>
        <v>12328967.089059008</v>
      </c>
      <c r="D299" s="33">
        <v>10000</v>
      </c>
      <c r="E299" s="33">
        <f t="shared" si="24"/>
        <v>102824.72574215841</v>
      </c>
      <c r="F299" s="33">
        <f t="shared" si="25"/>
        <v>12441791.814801166</v>
      </c>
    </row>
    <row r="300" spans="2:6" x14ac:dyDescent="0.25">
      <c r="B300" s="72">
        <v>293</v>
      </c>
      <c r="C300" s="33">
        <f t="shared" si="26"/>
        <v>12441791.814801166</v>
      </c>
      <c r="D300" s="33">
        <v>10000</v>
      </c>
      <c r="E300" s="33">
        <f t="shared" si="24"/>
        <v>103764.93179000971</v>
      </c>
      <c r="F300" s="33">
        <f t="shared" si="25"/>
        <v>12555556.746591175</v>
      </c>
    </row>
    <row r="301" spans="2:6" x14ac:dyDescent="0.25">
      <c r="B301" s="72">
        <v>294</v>
      </c>
      <c r="C301" s="33">
        <f t="shared" si="26"/>
        <v>12555556.746591175</v>
      </c>
      <c r="D301" s="33">
        <v>10000</v>
      </c>
      <c r="E301" s="33">
        <f t="shared" si="24"/>
        <v>104712.97288825978</v>
      </c>
      <c r="F301" s="33">
        <f t="shared" si="25"/>
        <v>12670269.719479434</v>
      </c>
    </row>
    <row r="302" spans="2:6" x14ac:dyDescent="0.25">
      <c r="B302" s="72">
        <v>295</v>
      </c>
      <c r="C302" s="33">
        <f t="shared" si="26"/>
        <v>12670269.719479434</v>
      </c>
      <c r="D302" s="33">
        <v>10000</v>
      </c>
      <c r="E302" s="33">
        <f t="shared" si="24"/>
        <v>105668.91432899528</v>
      </c>
      <c r="F302" s="33">
        <f t="shared" si="25"/>
        <v>12785938.63380843</v>
      </c>
    </row>
    <row r="303" spans="2:6" x14ac:dyDescent="0.25">
      <c r="B303" s="72">
        <v>296</v>
      </c>
      <c r="C303" s="33">
        <f t="shared" si="26"/>
        <v>12785938.63380843</v>
      </c>
      <c r="D303" s="33">
        <v>10000</v>
      </c>
      <c r="E303" s="33">
        <f t="shared" si="24"/>
        <v>106632.82194840358</v>
      </c>
      <c r="F303" s="33">
        <f t="shared" si="25"/>
        <v>12902571.455756834</v>
      </c>
    </row>
    <row r="304" spans="2:6" x14ac:dyDescent="0.25">
      <c r="B304" s="72">
        <v>297</v>
      </c>
      <c r="C304" s="33">
        <f t="shared" si="26"/>
        <v>12902571.455756834</v>
      </c>
      <c r="D304" s="33">
        <v>10000</v>
      </c>
      <c r="E304" s="33">
        <f t="shared" si="24"/>
        <v>107604.76213130694</v>
      </c>
      <c r="F304" s="33">
        <f t="shared" si="25"/>
        <v>13020176.217888141</v>
      </c>
    </row>
    <row r="305" spans="2:6" x14ac:dyDescent="0.25">
      <c r="B305" s="72">
        <v>298</v>
      </c>
      <c r="C305" s="33">
        <f t="shared" si="26"/>
        <v>13020176.217888141</v>
      </c>
      <c r="D305" s="33">
        <v>10000</v>
      </c>
      <c r="E305" s="33">
        <f t="shared" si="24"/>
        <v>108584.80181573451</v>
      </c>
      <c r="F305" s="33">
        <f t="shared" si="25"/>
        <v>13138761.019703876</v>
      </c>
    </row>
    <row r="306" spans="2:6" x14ac:dyDescent="0.25">
      <c r="B306" s="72">
        <v>299</v>
      </c>
      <c r="C306" s="33">
        <f t="shared" si="26"/>
        <v>13138761.019703876</v>
      </c>
      <c r="D306" s="33">
        <v>10000</v>
      </c>
      <c r="E306" s="33">
        <f t="shared" si="24"/>
        <v>109573.0084975323</v>
      </c>
      <c r="F306" s="33">
        <f t="shared" si="25"/>
        <v>13258334.028201409</v>
      </c>
    </row>
    <row r="307" spans="2:6" x14ac:dyDescent="0.25">
      <c r="B307" s="72">
        <v>300</v>
      </c>
      <c r="C307" s="33">
        <f t="shared" si="26"/>
        <v>13258334.028201409</v>
      </c>
      <c r="D307" s="33">
        <v>10000</v>
      </c>
      <c r="E307" s="33">
        <f t="shared" si="24"/>
        <v>110569.45023501174</v>
      </c>
      <c r="F307" s="33">
        <f t="shared" si="25"/>
        <v>13378903.47843642</v>
      </c>
    </row>
    <row r="308" spans="2:6" x14ac:dyDescent="0.25">
      <c r="B308" s="72">
        <v>301</v>
      </c>
      <c r="C308" s="33">
        <f t="shared" si="26"/>
        <v>13378903.47843642</v>
      </c>
      <c r="D308" s="33">
        <v>10000</v>
      </c>
      <c r="E308" s="33">
        <f t="shared" si="24"/>
        <v>111574.19565363682</v>
      </c>
      <c r="F308" s="33">
        <f t="shared" si="25"/>
        <v>13500477.674090056</v>
      </c>
    </row>
    <row r="309" spans="2:6" x14ac:dyDescent="0.25">
      <c r="B309" s="72">
        <v>302</v>
      </c>
      <c r="C309" s="33">
        <f t="shared" si="26"/>
        <v>13500477.674090056</v>
      </c>
      <c r="D309" s="33">
        <v>10000</v>
      </c>
      <c r="E309" s="33">
        <f t="shared" si="24"/>
        <v>112587.31395075047</v>
      </c>
      <c r="F309" s="33">
        <f t="shared" si="25"/>
        <v>13623064.988040807</v>
      </c>
    </row>
    <row r="310" spans="2:6" x14ac:dyDescent="0.25">
      <c r="B310" s="72">
        <v>303</v>
      </c>
      <c r="C310" s="33">
        <f t="shared" si="26"/>
        <v>13623064.988040807</v>
      </c>
      <c r="D310" s="33">
        <v>10000</v>
      </c>
      <c r="E310" s="33">
        <f t="shared" si="24"/>
        <v>113608.87490034006</v>
      </c>
      <c r="F310" s="33">
        <f t="shared" si="25"/>
        <v>13746673.862941146</v>
      </c>
    </row>
    <row r="311" spans="2:6" x14ac:dyDescent="0.25">
      <c r="B311" s="72">
        <v>304</v>
      </c>
      <c r="C311" s="33">
        <f t="shared" si="26"/>
        <v>13746673.862941146</v>
      </c>
      <c r="D311" s="33">
        <v>10000</v>
      </c>
      <c r="E311" s="33">
        <f t="shared" si="24"/>
        <v>114638.94885784289</v>
      </c>
      <c r="F311" s="33">
        <f t="shared" si="25"/>
        <v>13871312.811798988</v>
      </c>
    </row>
    <row r="312" spans="2:6" x14ac:dyDescent="0.25">
      <c r="B312" s="72">
        <v>305</v>
      </c>
      <c r="C312" s="33">
        <f t="shared" si="26"/>
        <v>13871312.811798988</v>
      </c>
      <c r="D312" s="33">
        <v>10000</v>
      </c>
      <c r="E312" s="33">
        <f t="shared" si="24"/>
        <v>115677.60676499156</v>
      </c>
      <c r="F312" s="33">
        <f t="shared" si="25"/>
        <v>13996990.418563979</v>
      </c>
    </row>
    <row r="313" spans="2:6" x14ac:dyDescent="0.25">
      <c r="B313" s="72">
        <v>306</v>
      </c>
      <c r="C313" s="33">
        <f t="shared" si="26"/>
        <v>13996990.418563979</v>
      </c>
      <c r="D313" s="33">
        <v>10000</v>
      </c>
      <c r="E313" s="33">
        <f t="shared" si="24"/>
        <v>116724.92015469982</v>
      </c>
      <c r="F313" s="33">
        <f t="shared" si="25"/>
        <v>14123715.338718679</v>
      </c>
    </row>
    <row r="314" spans="2:6" x14ac:dyDescent="0.25">
      <c r="B314" s="72">
        <v>307</v>
      </c>
      <c r="C314" s="33">
        <f t="shared" si="26"/>
        <v>14123715.338718679</v>
      </c>
      <c r="D314" s="33">
        <v>10000</v>
      </c>
      <c r="E314" s="33">
        <f t="shared" si="24"/>
        <v>117780.96115598899</v>
      </c>
      <c r="F314" s="33">
        <f t="shared" si="25"/>
        <v>14251496.299874667</v>
      </c>
    </row>
    <row r="315" spans="2:6" x14ac:dyDescent="0.25">
      <c r="B315" s="72">
        <v>308</v>
      </c>
      <c r="C315" s="33">
        <f t="shared" si="26"/>
        <v>14251496.299874667</v>
      </c>
      <c r="D315" s="33">
        <v>10000</v>
      </c>
      <c r="E315" s="33">
        <f t="shared" si="24"/>
        <v>118845.80249895556</v>
      </c>
      <c r="F315" s="33">
        <f t="shared" si="25"/>
        <v>14380342.102373622</v>
      </c>
    </row>
    <row r="316" spans="2:6" x14ac:dyDescent="0.25">
      <c r="B316" s="72">
        <v>309</v>
      </c>
      <c r="C316" s="33">
        <f t="shared" si="26"/>
        <v>14380342.102373622</v>
      </c>
      <c r="D316" s="33">
        <v>10000</v>
      </c>
      <c r="E316" s="33">
        <f t="shared" si="24"/>
        <v>119919.51751978019</v>
      </c>
      <c r="F316" s="33">
        <f t="shared" si="25"/>
        <v>14510261.619893402</v>
      </c>
    </row>
    <row r="317" spans="2:6" x14ac:dyDescent="0.25">
      <c r="B317" s="72">
        <v>310</v>
      </c>
      <c r="C317" s="33">
        <f t="shared" si="26"/>
        <v>14510261.619893402</v>
      </c>
      <c r="D317" s="33">
        <v>10000</v>
      </c>
      <c r="E317" s="33">
        <f t="shared" si="24"/>
        <v>121002.18016577835</v>
      </c>
      <c r="F317" s="33">
        <f t="shared" si="25"/>
        <v>14641263.800059181</v>
      </c>
    </row>
    <row r="318" spans="2:6" x14ac:dyDescent="0.25">
      <c r="B318" s="72">
        <v>311</v>
      </c>
      <c r="C318" s="33">
        <f t="shared" si="26"/>
        <v>14641263.800059181</v>
      </c>
      <c r="D318" s="33">
        <v>10000</v>
      </c>
      <c r="E318" s="33">
        <f t="shared" si="24"/>
        <v>122093.86500049317</v>
      </c>
      <c r="F318" s="33">
        <f t="shared" si="25"/>
        <v>14773357.665059675</v>
      </c>
    </row>
    <row r="319" spans="2:6" x14ac:dyDescent="0.25">
      <c r="B319" s="72">
        <v>312</v>
      </c>
      <c r="C319" s="33">
        <f t="shared" si="26"/>
        <v>14773357.665059675</v>
      </c>
      <c r="D319" s="33">
        <v>10000</v>
      </c>
      <c r="E319" s="33">
        <f t="shared" si="24"/>
        <v>123194.64720883062</v>
      </c>
      <c r="F319" s="33">
        <f t="shared" si="25"/>
        <v>14906552.312268505</v>
      </c>
    </row>
    <row r="320" spans="2:6" x14ac:dyDescent="0.25">
      <c r="B320" s="72">
        <v>313</v>
      </c>
      <c r="C320" s="33">
        <f t="shared" si="26"/>
        <v>14906552.312268505</v>
      </c>
      <c r="D320" s="33">
        <v>10000</v>
      </c>
      <c r="E320" s="33">
        <f t="shared" si="24"/>
        <v>124304.60260223754</v>
      </c>
      <c r="F320" s="33">
        <f t="shared" si="25"/>
        <v>15040856.914870743</v>
      </c>
    </row>
    <row r="321" spans="2:6" x14ac:dyDescent="0.25">
      <c r="B321" s="72">
        <v>314</v>
      </c>
      <c r="C321" s="33">
        <f t="shared" si="26"/>
        <v>15040856.914870743</v>
      </c>
      <c r="D321" s="33">
        <v>10000</v>
      </c>
      <c r="E321" s="33">
        <f t="shared" si="24"/>
        <v>125423.80762392285</v>
      </c>
      <c r="F321" s="33">
        <f t="shared" si="25"/>
        <v>15176280.722494666</v>
      </c>
    </row>
    <row r="322" spans="2:6" x14ac:dyDescent="0.25">
      <c r="B322" s="72">
        <v>315</v>
      </c>
      <c r="C322" s="33">
        <f t="shared" si="26"/>
        <v>15176280.722494666</v>
      </c>
      <c r="D322" s="33">
        <v>10000</v>
      </c>
      <c r="E322" s="33">
        <f t="shared" si="24"/>
        <v>126552.33935412222</v>
      </c>
      <c r="F322" s="33">
        <f t="shared" si="25"/>
        <v>15312833.061848788</v>
      </c>
    </row>
    <row r="323" spans="2:6" x14ac:dyDescent="0.25">
      <c r="B323" s="72">
        <v>316</v>
      </c>
      <c r="C323" s="33">
        <f t="shared" si="26"/>
        <v>15312833.061848788</v>
      </c>
      <c r="D323" s="33">
        <v>10000</v>
      </c>
      <c r="E323" s="33">
        <f t="shared" si="24"/>
        <v>127690.27551540657</v>
      </c>
      <c r="F323" s="33">
        <f t="shared" si="25"/>
        <v>15450523.337364195</v>
      </c>
    </row>
    <row r="324" spans="2:6" x14ac:dyDescent="0.25">
      <c r="B324" s="72">
        <v>317</v>
      </c>
      <c r="C324" s="33">
        <f t="shared" si="26"/>
        <v>15450523.337364195</v>
      </c>
      <c r="D324" s="33">
        <v>10000</v>
      </c>
      <c r="E324" s="33">
        <f t="shared" si="24"/>
        <v>128837.69447803496</v>
      </c>
      <c r="F324" s="33">
        <f t="shared" si="25"/>
        <v>15589361.03184223</v>
      </c>
    </row>
    <row r="325" spans="2:6" x14ac:dyDescent="0.25">
      <c r="B325" s="72">
        <v>318</v>
      </c>
      <c r="C325" s="33">
        <f t="shared" si="26"/>
        <v>15589361.03184223</v>
      </c>
      <c r="D325" s="33">
        <v>10000</v>
      </c>
      <c r="E325" s="33">
        <f t="shared" si="24"/>
        <v>129994.67526535191</v>
      </c>
      <c r="F325" s="33">
        <f t="shared" si="25"/>
        <v>15729355.707107581</v>
      </c>
    </row>
    <row r="326" spans="2:6" x14ac:dyDescent="0.25">
      <c r="B326" s="72">
        <v>319</v>
      </c>
      <c r="C326" s="33">
        <f t="shared" si="26"/>
        <v>15729355.707107581</v>
      </c>
      <c r="D326" s="33">
        <v>10000</v>
      </c>
      <c r="E326" s="33">
        <f t="shared" si="24"/>
        <v>131161.29755922983</v>
      </c>
      <c r="F326" s="33">
        <f t="shared" si="25"/>
        <v>15870517.004666811</v>
      </c>
    </row>
    <row r="327" spans="2:6" x14ac:dyDescent="0.25">
      <c r="B327" s="72">
        <v>320</v>
      </c>
      <c r="C327" s="33">
        <f t="shared" si="26"/>
        <v>15870517.004666811</v>
      </c>
      <c r="D327" s="33">
        <v>10000</v>
      </c>
      <c r="E327" s="33">
        <f t="shared" si="24"/>
        <v>132337.64170555674</v>
      </c>
      <c r="F327" s="33">
        <f t="shared" si="25"/>
        <v>16012854.646372367</v>
      </c>
    </row>
    <row r="328" spans="2:6" x14ac:dyDescent="0.25">
      <c r="B328" s="72">
        <v>321</v>
      </c>
      <c r="C328" s="33">
        <f t="shared" si="26"/>
        <v>16012854.646372367</v>
      </c>
      <c r="D328" s="33">
        <v>10000</v>
      </c>
      <c r="E328" s="33">
        <f t="shared" ref="E328:E391" si="27">(C328+D328)*($F$6/12)</f>
        <v>133523.78871976971</v>
      </c>
      <c r="F328" s="33">
        <f t="shared" si="25"/>
        <v>16156378.435092136</v>
      </c>
    </row>
    <row r="329" spans="2:6" x14ac:dyDescent="0.25">
      <c r="B329" s="72">
        <v>322</v>
      </c>
      <c r="C329" s="33">
        <f t="shared" si="26"/>
        <v>16156378.435092136</v>
      </c>
      <c r="D329" s="33">
        <v>10000</v>
      </c>
      <c r="E329" s="33">
        <f t="shared" si="27"/>
        <v>134719.82029243448</v>
      </c>
      <c r="F329" s="33">
        <f t="shared" ref="F329:F392" si="28">SUM(C329:E329)</f>
        <v>16301098.25538457</v>
      </c>
    </row>
    <row r="330" spans="2:6" x14ac:dyDescent="0.25">
      <c r="B330" s="72">
        <v>323</v>
      </c>
      <c r="C330" s="33">
        <f t="shared" si="26"/>
        <v>16301098.25538457</v>
      </c>
      <c r="D330" s="33">
        <v>10000</v>
      </c>
      <c r="E330" s="33">
        <f t="shared" si="27"/>
        <v>135925.81879487142</v>
      </c>
      <c r="F330" s="33">
        <f t="shared" si="28"/>
        <v>16447024.074179441</v>
      </c>
    </row>
    <row r="331" spans="2:6" x14ac:dyDescent="0.25">
      <c r="B331" s="72">
        <v>324</v>
      </c>
      <c r="C331" s="33">
        <f t="shared" ref="C331:C394" si="29">+F330</f>
        <v>16447024.074179441</v>
      </c>
      <c r="D331" s="33">
        <v>10000</v>
      </c>
      <c r="E331" s="33">
        <f t="shared" si="27"/>
        <v>137141.86728482868</v>
      </c>
      <c r="F331" s="33">
        <f t="shared" si="28"/>
        <v>16594165.94146427</v>
      </c>
    </row>
    <row r="332" spans="2:6" x14ac:dyDescent="0.25">
      <c r="B332" s="72">
        <v>325</v>
      </c>
      <c r="C332" s="33">
        <f t="shared" si="29"/>
        <v>16594165.94146427</v>
      </c>
      <c r="D332" s="33">
        <v>10000</v>
      </c>
      <c r="E332" s="33">
        <f t="shared" si="27"/>
        <v>138368.04951220224</v>
      </c>
      <c r="F332" s="33">
        <f t="shared" si="28"/>
        <v>16742533.990976471</v>
      </c>
    </row>
    <row r="333" spans="2:6" x14ac:dyDescent="0.25">
      <c r="B333" s="72">
        <v>326</v>
      </c>
      <c r="C333" s="33">
        <f t="shared" si="29"/>
        <v>16742533.990976471</v>
      </c>
      <c r="D333" s="33">
        <v>10000</v>
      </c>
      <c r="E333" s="33">
        <f t="shared" si="27"/>
        <v>139604.44992480392</v>
      </c>
      <c r="F333" s="33">
        <f t="shared" si="28"/>
        <v>16892138.440901276</v>
      </c>
    </row>
    <row r="334" spans="2:6" x14ac:dyDescent="0.25">
      <c r="B334" s="72">
        <v>327</v>
      </c>
      <c r="C334" s="33">
        <f t="shared" si="29"/>
        <v>16892138.440901276</v>
      </c>
      <c r="D334" s="33">
        <v>10000</v>
      </c>
      <c r="E334" s="33">
        <f t="shared" si="27"/>
        <v>140851.1536741773</v>
      </c>
      <c r="F334" s="33">
        <f t="shared" si="28"/>
        <v>17042989.594575454</v>
      </c>
    </row>
    <row r="335" spans="2:6" x14ac:dyDescent="0.25">
      <c r="B335" s="72">
        <v>328</v>
      </c>
      <c r="C335" s="33">
        <f t="shared" si="29"/>
        <v>17042989.594575454</v>
      </c>
      <c r="D335" s="33">
        <v>10000</v>
      </c>
      <c r="E335" s="33">
        <f t="shared" si="27"/>
        <v>142108.24662146211</v>
      </c>
      <c r="F335" s="33">
        <f t="shared" si="28"/>
        <v>17195097.841196917</v>
      </c>
    </row>
    <row r="336" spans="2:6" x14ac:dyDescent="0.25">
      <c r="B336" s="72">
        <v>329</v>
      </c>
      <c r="C336" s="33">
        <f t="shared" si="29"/>
        <v>17195097.841196917</v>
      </c>
      <c r="D336" s="33">
        <v>10000</v>
      </c>
      <c r="E336" s="33">
        <f t="shared" si="27"/>
        <v>143375.81534330765</v>
      </c>
      <c r="F336" s="33">
        <f t="shared" si="28"/>
        <v>17348473.656540226</v>
      </c>
    </row>
    <row r="337" spans="2:6" x14ac:dyDescent="0.25">
      <c r="B337" s="72">
        <v>330</v>
      </c>
      <c r="C337" s="33">
        <f t="shared" si="29"/>
        <v>17348473.656540226</v>
      </c>
      <c r="D337" s="33">
        <v>10000</v>
      </c>
      <c r="E337" s="33">
        <f t="shared" si="27"/>
        <v>144653.9471378352</v>
      </c>
      <c r="F337" s="33">
        <f t="shared" si="28"/>
        <v>17503127.603678063</v>
      </c>
    </row>
    <row r="338" spans="2:6" x14ac:dyDescent="0.25">
      <c r="B338" s="72">
        <v>331</v>
      </c>
      <c r="C338" s="33">
        <f t="shared" si="29"/>
        <v>17503127.603678063</v>
      </c>
      <c r="D338" s="33">
        <v>10000</v>
      </c>
      <c r="E338" s="33">
        <f t="shared" si="27"/>
        <v>145942.73003065051</v>
      </c>
      <c r="F338" s="33">
        <f t="shared" si="28"/>
        <v>17659070.333708715</v>
      </c>
    </row>
    <row r="339" spans="2:6" x14ac:dyDescent="0.25">
      <c r="B339" s="72">
        <v>332</v>
      </c>
      <c r="C339" s="33">
        <f t="shared" si="29"/>
        <v>17659070.333708715</v>
      </c>
      <c r="D339" s="33">
        <v>10000</v>
      </c>
      <c r="E339" s="33">
        <f t="shared" si="27"/>
        <v>147242.25278090595</v>
      </c>
      <c r="F339" s="33">
        <f t="shared" si="28"/>
        <v>17816312.586489622</v>
      </c>
    </row>
    <row r="340" spans="2:6" x14ac:dyDescent="0.25">
      <c r="B340" s="72">
        <v>333</v>
      </c>
      <c r="C340" s="33">
        <f t="shared" si="29"/>
        <v>17816312.586489622</v>
      </c>
      <c r="D340" s="33">
        <v>10000</v>
      </c>
      <c r="E340" s="33">
        <f t="shared" si="27"/>
        <v>148552.6048874135</v>
      </c>
      <c r="F340" s="33">
        <f t="shared" si="28"/>
        <v>17974865.191377036</v>
      </c>
    </row>
    <row r="341" spans="2:6" x14ac:dyDescent="0.25">
      <c r="B341" s="72">
        <v>334</v>
      </c>
      <c r="C341" s="33">
        <f t="shared" si="29"/>
        <v>17974865.191377036</v>
      </c>
      <c r="D341" s="33">
        <v>10000</v>
      </c>
      <c r="E341" s="33">
        <f t="shared" si="27"/>
        <v>149873.87659480862</v>
      </c>
      <c r="F341" s="33">
        <f t="shared" si="28"/>
        <v>18134739.067971844</v>
      </c>
    </row>
    <row r="342" spans="2:6" x14ac:dyDescent="0.25">
      <c r="B342" s="72">
        <v>335</v>
      </c>
      <c r="C342" s="33">
        <f t="shared" si="29"/>
        <v>18134739.067971844</v>
      </c>
      <c r="D342" s="33">
        <v>10000</v>
      </c>
      <c r="E342" s="33">
        <f t="shared" si="27"/>
        <v>151206.15889976537</v>
      </c>
      <c r="F342" s="33">
        <f t="shared" si="28"/>
        <v>18295945.22687161</v>
      </c>
    </row>
    <row r="343" spans="2:6" x14ac:dyDescent="0.25">
      <c r="B343" s="72">
        <v>336</v>
      </c>
      <c r="C343" s="33">
        <f t="shared" si="29"/>
        <v>18295945.22687161</v>
      </c>
      <c r="D343" s="33">
        <v>10000</v>
      </c>
      <c r="E343" s="33">
        <f t="shared" si="27"/>
        <v>152549.54355726342</v>
      </c>
      <c r="F343" s="33">
        <f t="shared" si="28"/>
        <v>18458494.770428874</v>
      </c>
    </row>
    <row r="344" spans="2:6" x14ac:dyDescent="0.25">
      <c r="B344" s="72">
        <v>337</v>
      </c>
      <c r="C344" s="33">
        <f t="shared" si="29"/>
        <v>18458494.770428874</v>
      </c>
      <c r="D344" s="33">
        <v>10000</v>
      </c>
      <c r="E344" s="33">
        <f t="shared" si="27"/>
        <v>153904.12308690729</v>
      </c>
      <c r="F344" s="33">
        <f t="shared" si="28"/>
        <v>18622398.893515781</v>
      </c>
    </row>
    <row r="345" spans="2:6" x14ac:dyDescent="0.25">
      <c r="B345" s="72">
        <v>338</v>
      </c>
      <c r="C345" s="33">
        <f t="shared" si="29"/>
        <v>18622398.893515781</v>
      </c>
      <c r="D345" s="33">
        <v>10000</v>
      </c>
      <c r="E345" s="33">
        <f t="shared" si="27"/>
        <v>155269.99077929818</v>
      </c>
      <c r="F345" s="33">
        <f t="shared" si="28"/>
        <v>18787668.88429508</v>
      </c>
    </row>
    <row r="346" spans="2:6" x14ac:dyDescent="0.25">
      <c r="B346" s="72">
        <v>339</v>
      </c>
      <c r="C346" s="33">
        <f t="shared" si="29"/>
        <v>18787668.88429508</v>
      </c>
      <c r="D346" s="33">
        <v>10000</v>
      </c>
      <c r="E346" s="33">
        <f t="shared" si="27"/>
        <v>156647.24070245901</v>
      </c>
      <c r="F346" s="33">
        <f t="shared" si="28"/>
        <v>18954316.124997538</v>
      </c>
    </row>
    <row r="347" spans="2:6" x14ac:dyDescent="0.25">
      <c r="B347" s="72">
        <v>340</v>
      </c>
      <c r="C347" s="33">
        <f t="shared" si="29"/>
        <v>18954316.124997538</v>
      </c>
      <c r="D347" s="33">
        <v>10000</v>
      </c>
      <c r="E347" s="33">
        <f t="shared" si="27"/>
        <v>158035.96770831282</v>
      </c>
      <c r="F347" s="33">
        <f t="shared" si="28"/>
        <v>19122352.09270585</v>
      </c>
    </row>
    <row r="348" spans="2:6" x14ac:dyDescent="0.25">
      <c r="B348" s="72">
        <v>341</v>
      </c>
      <c r="C348" s="33">
        <f t="shared" si="29"/>
        <v>19122352.09270585</v>
      </c>
      <c r="D348" s="33">
        <v>10000</v>
      </c>
      <c r="E348" s="33">
        <f t="shared" si="27"/>
        <v>159436.26743921541</v>
      </c>
      <c r="F348" s="33">
        <f t="shared" si="28"/>
        <v>19291788.360145066</v>
      </c>
    </row>
    <row r="349" spans="2:6" x14ac:dyDescent="0.25">
      <c r="B349" s="72">
        <v>342</v>
      </c>
      <c r="C349" s="33">
        <f t="shared" si="29"/>
        <v>19291788.360145066</v>
      </c>
      <c r="D349" s="33">
        <v>10000</v>
      </c>
      <c r="E349" s="33">
        <f t="shared" si="27"/>
        <v>160848.23633454222</v>
      </c>
      <c r="F349" s="33">
        <f t="shared" si="28"/>
        <v>19462636.59647961</v>
      </c>
    </row>
    <row r="350" spans="2:6" x14ac:dyDescent="0.25">
      <c r="B350" s="72">
        <v>343</v>
      </c>
      <c r="C350" s="33">
        <f t="shared" si="29"/>
        <v>19462636.59647961</v>
      </c>
      <c r="D350" s="33">
        <v>10000</v>
      </c>
      <c r="E350" s="33">
        <f t="shared" si="27"/>
        <v>162271.97163733008</v>
      </c>
      <c r="F350" s="33">
        <f t="shared" si="28"/>
        <v>19634908.568116941</v>
      </c>
    </row>
    <row r="351" spans="2:6" x14ac:dyDescent="0.25">
      <c r="B351" s="72">
        <v>344</v>
      </c>
      <c r="C351" s="33">
        <f t="shared" si="29"/>
        <v>19634908.568116941</v>
      </c>
      <c r="D351" s="33">
        <v>10000</v>
      </c>
      <c r="E351" s="33">
        <f t="shared" si="27"/>
        <v>163707.5714009745</v>
      </c>
      <c r="F351" s="33">
        <f t="shared" si="28"/>
        <v>19808616.139517915</v>
      </c>
    </row>
    <row r="352" spans="2:6" x14ac:dyDescent="0.25">
      <c r="B352" s="72">
        <v>345</v>
      </c>
      <c r="C352" s="33">
        <f t="shared" si="29"/>
        <v>19808616.139517915</v>
      </c>
      <c r="D352" s="33">
        <v>10000</v>
      </c>
      <c r="E352" s="33">
        <f t="shared" si="27"/>
        <v>165155.13449598261</v>
      </c>
      <c r="F352" s="33">
        <f t="shared" si="28"/>
        <v>19983771.274013896</v>
      </c>
    </row>
    <row r="353" spans="2:6" x14ac:dyDescent="0.25">
      <c r="B353" s="72">
        <v>346</v>
      </c>
      <c r="C353" s="33">
        <f t="shared" si="29"/>
        <v>19983771.274013896</v>
      </c>
      <c r="D353" s="33">
        <v>10000</v>
      </c>
      <c r="E353" s="33">
        <f t="shared" si="27"/>
        <v>166614.76061678247</v>
      </c>
      <c r="F353" s="33">
        <f t="shared" si="28"/>
        <v>20160386.034630679</v>
      </c>
    </row>
    <row r="354" spans="2:6" x14ac:dyDescent="0.25">
      <c r="B354" s="72">
        <v>347</v>
      </c>
      <c r="C354" s="33">
        <f t="shared" si="29"/>
        <v>20160386.034630679</v>
      </c>
      <c r="D354" s="33">
        <v>10000</v>
      </c>
      <c r="E354" s="33">
        <f t="shared" si="27"/>
        <v>168086.55028858897</v>
      </c>
      <c r="F354" s="33">
        <f t="shared" si="28"/>
        <v>20338472.584919266</v>
      </c>
    </row>
    <row r="355" spans="2:6" x14ac:dyDescent="0.25">
      <c r="B355" s="72">
        <v>348</v>
      </c>
      <c r="C355" s="33">
        <f t="shared" si="29"/>
        <v>20338472.584919266</v>
      </c>
      <c r="D355" s="33">
        <v>10000</v>
      </c>
      <c r="E355" s="33">
        <f t="shared" si="27"/>
        <v>169570.60487432723</v>
      </c>
      <c r="F355" s="33">
        <f t="shared" si="28"/>
        <v>20518043.189793594</v>
      </c>
    </row>
    <row r="356" spans="2:6" x14ac:dyDescent="0.25">
      <c r="B356" s="72">
        <v>349</v>
      </c>
      <c r="C356" s="33">
        <f t="shared" si="29"/>
        <v>20518043.189793594</v>
      </c>
      <c r="D356" s="33">
        <v>10000</v>
      </c>
      <c r="E356" s="33">
        <f t="shared" si="27"/>
        <v>171067.02658161329</v>
      </c>
      <c r="F356" s="33">
        <f t="shared" si="28"/>
        <v>20699110.216375206</v>
      </c>
    </row>
    <row r="357" spans="2:6" x14ac:dyDescent="0.25">
      <c r="B357" s="72">
        <v>350</v>
      </c>
      <c r="C357" s="33">
        <f t="shared" si="29"/>
        <v>20699110.216375206</v>
      </c>
      <c r="D357" s="33">
        <v>10000</v>
      </c>
      <c r="E357" s="33">
        <f t="shared" si="27"/>
        <v>172575.91846979337</v>
      </c>
      <c r="F357" s="33">
        <f t="shared" si="28"/>
        <v>20881686.134845</v>
      </c>
    </row>
    <row r="358" spans="2:6" x14ac:dyDescent="0.25">
      <c r="B358" s="72">
        <v>351</v>
      </c>
      <c r="C358" s="33">
        <f t="shared" si="29"/>
        <v>20881686.134845</v>
      </c>
      <c r="D358" s="33">
        <v>10000</v>
      </c>
      <c r="E358" s="33">
        <f t="shared" si="27"/>
        <v>174097.38445704165</v>
      </c>
      <c r="F358" s="33">
        <f t="shared" si="28"/>
        <v>21065783.51930204</v>
      </c>
    </row>
    <row r="359" spans="2:6" x14ac:dyDescent="0.25">
      <c r="B359" s="72">
        <v>352</v>
      </c>
      <c r="C359" s="33">
        <f t="shared" si="29"/>
        <v>21065783.51930204</v>
      </c>
      <c r="D359" s="33">
        <v>10000</v>
      </c>
      <c r="E359" s="33">
        <f t="shared" si="27"/>
        <v>175631.529327517</v>
      </c>
      <c r="F359" s="33">
        <f t="shared" si="28"/>
        <v>21251415.048629556</v>
      </c>
    </row>
    <row r="360" spans="2:6" x14ac:dyDescent="0.25">
      <c r="B360" s="72">
        <v>353</v>
      </c>
      <c r="C360" s="33">
        <f t="shared" si="29"/>
        <v>21251415.048629556</v>
      </c>
      <c r="D360" s="33">
        <v>10000</v>
      </c>
      <c r="E360" s="33">
        <f t="shared" si="27"/>
        <v>177178.45873857962</v>
      </c>
      <c r="F360" s="33">
        <f t="shared" si="28"/>
        <v>21438593.507368136</v>
      </c>
    </row>
    <row r="361" spans="2:6" x14ac:dyDescent="0.25">
      <c r="B361" s="72">
        <v>354</v>
      </c>
      <c r="C361" s="33">
        <f t="shared" si="29"/>
        <v>21438593.507368136</v>
      </c>
      <c r="D361" s="33">
        <v>10000</v>
      </c>
      <c r="E361" s="33">
        <f t="shared" si="27"/>
        <v>178738.27922806781</v>
      </c>
      <c r="F361" s="33">
        <f t="shared" si="28"/>
        <v>21627331.786596205</v>
      </c>
    </row>
    <row r="362" spans="2:6" x14ac:dyDescent="0.25">
      <c r="B362" s="72">
        <v>355</v>
      </c>
      <c r="C362" s="33">
        <f t="shared" si="29"/>
        <v>21627331.786596205</v>
      </c>
      <c r="D362" s="33">
        <v>10000</v>
      </c>
      <c r="E362" s="33">
        <f t="shared" si="27"/>
        <v>180311.09822163504</v>
      </c>
      <c r="F362" s="33">
        <f t="shared" si="28"/>
        <v>21817642.884817839</v>
      </c>
    </row>
    <row r="363" spans="2:6" x14ac:dyDescent="0.25">
      <c r="B363" s="72">
        <v>356</v>
      </c>
      <c r="C363" s="33">
        <f t="shared" si="29"/>
        <v>21817642.884817839</v>
      </c>
      <c r="D363" s="33">
        <v>10000</v>
      </c>
      <c r="E363" s="33">
        <f t="shared" si="27"/>
        <v>181897.02404014865</v>
      </c>
      <c r="F363" s="33">
        <f t="shared" si="28"/>
        <v>22009539.908857986</v>
      </c>
    </row>
    <row r="364" spans="2:6" x14ac:dyDescent="0.25">
      <c r="B364" s="72">
        <v>357</v>
      </c>
      <c r="C364" s="33">
        <f t="shared" si="29"/>
        <v>22009539.908857986</v>
      </c>
      <c r="D364" s="33">
        <v>10000</v>
      </c>
      <c r="E364" s="33">
        <f t="shared" si="27"/>
        <v>183496.16590714987</v>
      </c>
      <c r="F364" s="33">
        <f t="shared" si="28"/>
        <v>22203036.074765135</v>
      </c>
    </row>
    <row r="365" spans="2:6" x14ac:dyDescent="0.25">
      <c r="B365" s="72">
        <v>358</v>
      </c>
      <c r="C365" s="33">
        <f t="shared" si="29"/>
        <v>22203036.074765135</v>
      </c>
      <c r="D365" s="33">
        <v>10000</v>
      </c>
      <c r="E365" s="33">
        <f t="shared" si="27"/>
        <v>185108.63395637611</v>
      </c>
      <c r="F365" s="33">
        <f t="shared" si="28"/>
        <v>22398144.708721511</v>
      </c>
    </row>
    <row r="366" spans="2:6" x14ac:dyDescent="0.25">
      <c r="B366" s="72">
        <v>359</v>
      </c>
      <c r="C366" s="33">
        <f t="shared" si="29"/>
        <v>22398144.708721511</v>
      </c>
      <c r="D366" s="33">
        <v>10000</v>
      </c>
      <c r="E366" s="33">
        <f t="shared" si="27"/>
        <v>186734.53923934593</v>
      </c>
      <c r="F366" s="33">
        <f t="shared" si="28"/>
        <v>22594879.247960858</v>
      </c>
    </row>
    <row r="367" spans="2:6" x14ac:dyDescent="0.25">
      <c r="B367" s="72">
        <v>360</v>
      </c>
      <c r="C367" s="33">
        <f t="shared" si="29"/>
        <v>22594879.247960858</v>
      </c>
      <c r="D367" s="33">
        <v>10000</v>
      </c>
      <c r="E367" s="33">
        <f t="shared" si="27"/>
        <v>188373.99373300714</v>
      </c>
      <c r="F367" s="33">
        <f t="shared" si="28"/>
        <v>22793253.241693866</v>
      </c>
    </row>
    <row r="368" spans="2:6" x14ac:dyDescent="0.25">
      <c r="B368" s="72">
        <v>361</v>
      </c>
      <c r="C368" s="33">
        <f t="shared" si="29"/>
        <v>22793253.241693866</v>
      </c>
      <c r="D368" s="33">
        <v>10000</v>
      </c>
      <c r="E368" s="33">
        <f t="shared" si="27"/>
        <v>190027.11034744888</v>
      </c>
      <c r="F368" s="33">
        <f t="shared" si="28"/>
        <v>22993280.352041315</v>
      </c>
    </row>
    <row r="369" spans="2:6" x14ac:dyDescent="0.25">
      <c r="B369" s="72">
        <v>362</v>
      </c>
      <c r="C369" s="33">
        <f t="shared" si="29"/>
        <v>22993280.352041315</v>
      </c>
      <c r="D369" s="33">
        <v>10000</v>
      </c>
      <c r="E369" s="33">
        <f t="shared" si="27"/>
        <v>191694.00293367764</v>
      </c>
      <c r="F369" s="33">
        <f t="shared" si="28"/>
        <v>23194974.354974993</v>
      </c>
    </row>
    <row r="370" spans="2:6" x14ac:dyDescent="0.25">
      <c r="B370" s="72">
        <v>363</v>
      </c>
      <c r="C370" s="33">
        <f t="shared" si="29"/>
        <v>23194974.354974993</v>
      </c>
      <c r="D370" s="33">
        <v>10000</v>
      </c>
      <c r="E370" s="33">
        <f t="shared" si="27"/>
        <v>193374.78629145827</v>
      </c>
      <c r="F370" s="33">
        <f t="shared" si="28"/>
        <v>23398349.14126645</v>
      </c>
    </row>
    <row r="371" spans="2:6" x14ac:dyDescent="0.25">
      <c r="B371" s="72">
        <v>364</v>
      </c>
      <c r="C371" s="33">
        <f t="shared" si="29"/>
        <v>23398349.14126645</v>
      </c>
      <c r="D371" s="33">
        <v>10000</v>
      </c>
      <c r="E371" s="33">
        <f t="shared" si="27"/>
        <v>195069.57617722041</v>
      </c>
      <c r="F371" s="33">
        <f t="shared" si="28"/>
        <v>23603418.717443671</v>
      </c>
    </row>
    <row r="372" spans="2:6" x14ac:dyDescent="0.25">
      <c r="B372" s="72">
        <v>365</v>
      </c>
      <c r="C372" s="33">
        <f t="shared" si="29"/>
        <v>23603418.717443671</v>
      </c>
      <c r="D372" s="33">
        <v>10000</v>
      </c>
      <c r="E372" s="33">
        <f t="shared" si="27"/>
        <v>196778.48931203058</v>
      </c>
      <c r="F372" s="33">
        <f t="shared" si="28"/>
        <v>23810197.206755701</v>
      </c>
    </row>
    <row r="373" spans="2:6" x14ac:dyDescent="0.25">
      <c r="B373" s="72">
        <v>366</v>
      </c>
      <c r="C373" s="33">
        <f t="shared" si="29"/>
        <v>23810197.206755701</v>
      </c>
      <c r="D373" s="33">
        <v>10000</v>
      </c>
      <c r="E373" s="33">
        <f t="shared" si="27"/>
        <v>198501.64338963083</v>
      </c>
      <c r="F373" s="33">
        <f t="shared" si="28"/>
        <v>24018698.850145333</v>
      </c>
    </row>
    <row r="374" spans="2:6" x14ac:dyDescent="0.25">
      <c r="B374" s="72">
        <v>367</v>
      </c>
      <c r="C374" s="33">
        <f t="shared" si="29"/>
        <v>24018698.850145333</v>
      </c>
      <c r="D374" s="33">
        <v>10000</v>
      </c>
      <c r="E374" s="33">
        <f t="shared" si="27"/>
        <v>200239.15708454442</v>
      </c>
      <c r="F374" s="33">
        <f t="shared" si="28"/>
        <v>24228938.007229876</v>
      </c>
    </row>
    <row r="375" spans="2:6" x14ac:dyDescent="0.25">
      <c r="B375" s="72">
        <v>368</v>
      </c>
      <c r="C375" s="33">
        <f t="shared" si="29"/>
        <v>24228938.007229876</v>
      </c>
      <c r="D375" s="33">
        <v>10000</v>
      </c>
      <c r="E375" s="33">
        <f t="shared" si="27"/>
        <v>201991.15006024897</v>
      </c>
      <c r="F375" s="33">
        <f t="shared" si="28"/>
        <v>24440929.157290123</v>
      </c>
    </row>
    <row r="376" spans="2:6" x14ac:dyDescent="0.25">
      <c r="B376" s="72">
        <v>369</v>
      </c>
      <c r="C376" s="33">
        <f t="shared" si="29"/>
        <v>24440929.157290123</v>
      </c>
      <c r="D376" s="33">
        <v>10000</v>
      </c>
      <c r="E376" s="33">
        <f t="shared" si="27"/>
        <v>203757.74297741769</v>
      </c>
      <c r="F376" s="33">
        <f t="shared" si="28"/>
        <v>24654686.900267541</v>
      </c>
    </row>
    <row r="377" spans="2:6" x14ac:dyDescent="0.25">
      <c r="B377" s="72">
        <v>370</v>
      </c>
      <c r="C377" s="33">
        <f t="shared" si="29"/>
        <v>24654686.900267541</v>
      </c>
      <c r="D377" s="33">
        <v>10000</v>
      </c>
      <c r="E377" s="33">
        <f t="shared" si="27"/>
        <v>205539.05750222952</v>
      </c>
      <c r="F377" s="33">
        <f t="shared" si="28"/>
        <v>24870225.95776977</v>
      </c>
    </row>
    <row r="378" spans="2:6" x14ac:dyDescent="0.25">
      <c r="B378" s="72">
        <v>371</v>
      </c>
      <c r="C378" s="33">
        <f t="shared" si="29"/>
        <v>24870225.95776977</v>
      </c>
      <c r="D378" s="33">
        <v>10000</v>
      </c>
      <c r="E378" s="33">
        <f t="shared" si="27"/>
        <v>207335.21631474808</v>
      </c>
      <c r="F378" s="33">
        <f t="shared" si="28"/>
        <v>25087561.174084518</v>
      </c>
    </row>
    <row r="379" spans="2:6" x14ac:dyDescent="0.25">
      <c r="B379" s="72">
        <v>372</v>
      </c>
      <c r="C379" s="33">
        <f t="shared" si="29"/>
        <v>25087561.174084518</v>
      </c>
      <c r="D379" s="33">
        <v>10000</v>
      </c>
      <c r="E379" s="33">
        <f t="shared" si="27"/>
        <v>209146.34311737097</v>
      </c>
      <c r="F379" s="33">
        <f t="shared" si="28"/>
        <v>25306707.517201889</v>
      </c>
    </row>
    <row r="380" spans="2:6" x14ac:dyDescent="0.25">
      <c r="B380" s="72">
        <v>373</v>
      </c>
      <c r="C380" s="33">
        <f t="shared" si="29"/>
        <v>25306707.517201889</v>
      </c>
      <c r="D380" s="33">
        <v>10000</v>
      </c>
      <c r="E380" s="33">
        <f t="shared" si="27"/>
        <v>210972.56264334908</v>
      </c>
      <c r="F380" s="33">
        <f t="shared" si="28"/>
        <v>25527680.079845238</v>
      </c>
    </row>
    <row r="381" spans="2:6" x14ac:dyDescent="0.25">
      <c r="B381" s="72">
        <v>374</v>
      </c>
      <c r="C381" s="33">
        <f t="shared" si="29"/>
        <v>25527680.079845238</v>
      </c>
      <c r="D381" s="33">
        <v>10000</v>
      </c>
      <c r="E381" s="33">
        <f t="shared" si="27"/>
        <v>212814.00066537698</v>
      </c>
      <c r="F381" s="33">
        <f t="shared" si="28"/>
        <v>25750494.080510616</v>
      </c>
    </row>
    <row r="382" spans="2:6" x14ac:dyDescent="0.25">
      <c r="B382" s="72">
        <v>375</v>
      </c>
      <c r="C382" s="33">
        <f t="shared" si="29"/>
        <v>25750494.080510616</v>
      </c>
      <c r="D382" s="33">
        <v>10000</v>
      </c>
      <c r="E382" s="33">
        <f t="shared" si="27"/>
        <v>214670.78400425514</v>
      </c>
      <c r="F382" s="33">
        <f t="shared" si="28"/>
        <v>25975164.864514872</v>
      </c>
    </row>
    <row r="383" spans="2:6" x14ac:dyDescent="0.25">
      <c r="B383" s="72">
        <v>376</v>
      </c>
      <c r="C383" s="33">
        <f t="shared" si="29"/>
        <v>25975164.864514872</v>
      </c>
      <c r="D383" s="33">
        <v>10000</v>
      </c>
      <c r="E383" s="33">
        <f t="shared" si="27"/>
        <v>216543.04053762392</v>
      </c>
      <c r="F383" s="33">
        <f t="shared" si="28"/>
        <v>26201707.905052498</v>
      </c>
    </row>
    <row r="384" spans="2:6" x14ac:dyDescent="0.25">
      <c r="B384" s="72">
        <v>377</v>
      </c>
      <c r="C384" s="33">
        <f t="shared" si="29"/>
        <v>26201707.905052498</v>
      </c>
      <c r="D384" s="33">
        <v>10000</v>
      </c>
      <c r="E384" s="33">
        <f t="shared" si="27"/>
        <v>218430.8992087708</v>
      </c>
      <c r="F384" s="33">
        <f t="shared" si="28"/>
        <v>26430138.804261267</v>
      </c>
    </row>
    <row r="385" spans="2:6" x14ac:dyDescent="0.25">
      <c r="B385" s="72">
        <v>378</v>
      </c>
      <c r="C385" s="33">
        <f t="shared" si="29"/>
        <v>26430138.804261267</v>
      </c>
      <c r="D385" s="33">
        <v>10000</v>
      </c>
      <c r="E385" s="33">
        <f t="shared" si="27"/>
        <v>220334.49003551056</v>
      </c>
      <c r="F385" s="33">
        <f t="shared" si="28"/>
        <v>26660473.294296779</v>
      </c>
    </row>
    <row r="386" spans="2:6" x14ac:dyDescent="0.25">
      <c r="B386" s="72">
        <v>379</v>
      </c>
      <c r="C386" s="33">
        <f t="shared" si="29"/>
        <v>26660473.294296779</v>
      </c>
      <c r="D386" s="33">
        <v>10000</v>
      </c>
      <c r="E386" s="33">
        <f t="shared" si="27"/>
        <v>222253.94411913981</v>
      </c>
      <c r="F386" s="33">
        <f t="shared" si="28"/>
        <v>26892727.238415919</v>
      </c>
    </row>
    <row r="387" spans="2:6" x14ac:dyDescent="0.25">
      <c r="B387" s="72">
        <v>380</v>
      </c>
      <c r="C387" s="33">
        <f t="shared" si="29"/>
        <v>26892727.238415919</v>
      </c>
      <c r="D387" s="33">
        <v>10000</v>
      </c>
      <c r="E387" s="33">
        <f t="shared" si="27"/>
        <v>224189.39365346599</v>
      </c>
      <c r="F387" s="33">
        <f t="shared" si="28"/>
        <v>27126916.632069387</v>
      </c>
    </row>
    <row r="388" spans="2:6" x14ac:dyDescent="0.25">
      <c r="B388" s="72">
        <v>381</v>
      </c>
      <c r="C388" s="33">
        <f t="shared" si="29"/>
        <v>27126916.632069387</v>
      </c>
      <c r="D388" s="33">
        <v>10000</v>
      </c>
      <c r="E388" s="33">
        <f t="shared" si="27"/>
        <v>226140.97193391155</v>
      </c>
      <c r="F388" s="33">
        <f t="shared" si="28"/>
        <v>27363057.604003299</v>
      </c>
    </row>
    <row r="389" spans="2:6" x14ac:dyDescent="0.25">
      <c r="B389" s="72">
        <v>382</v>
      </c>
      <c r="C389" s="33">
        <f t="shared" si="29"/>
        <v>27363057.604003299</v>
      </c>
      <c r="D389" s="33">
        <v>10000</v>
      </c>
      <c r="E389" s="33">
        <f t="shared" si="27"/>
        <v>228108.81336669414</v>
      </c>
      <c r="F389" s="33">
        <f t="shared" si="28"/>
        <v>27601166.417369992</v>
      </c>
    </row>
    <row r="390" spans="2:6" x14ac:dyDescent="0.25">
      <c r="B390" s="72">
        <v>383</v>
      </c>
      <c r="C390" s="33">
        <f t="shared" si="29"/>
        <v>27601166.417369992</v>
      </c>
      <c r="D390" s="33">
        <v>10000</v>
      </c>
      <c r="E390" s="33">
        <f t="shared" si="27"/>
        <v>230093.05347808325</v>
      </c>
      <c r="F390" s="33">
        <f t="shared" si="28"/>
        <v>27841259.470848076</v>
      </c>
    </row>
    <row r="391" spans="2:6" x14ac:dyDescent="0.25">
      <c r="B391" s="72">
        <v>384</v>
      </c>
      <c r="C391" s="33">
        <f t="shared" si="29"/>
        <v>27841259.470848076</v>
      </c>
      <c r="D391" s="33">
        <v>10000</v>
      </c>
      <c r="E391" s="33">
        <f t="shared" si="27"/>
        <v>232093.82892373396</v>
      </c>
      <c r="F391" s="33">
        <f t="shared" si="28"/>
        <v>28083353.299771812</v>
      </c>
    </row>
    <row r="392" spans="2:6" x14ac:dyDescent="0.25">
      <c r="B392" s="72">
        <v>385</v>
      </c>
      <c r="C392" s="33">
        <f t="shared" si="29"/>
        <v>28083353.299771812</v>
      </c>
      <c r="D392" s="33">
        <v>10000</v>
      </c>
      <c r="E392" s="33">
        <f t="shared" ref="E392:E439" si="30">(C392+D392)*($F$6/12)</f>
        <v>234111.27749809844</v>
      </c>
      <c r="F392" s="33">
        <f t="shared" si="28"/>
        <v>28327464.577269912</v>
      </c>
    </row>
    <row r="393" spans="2:6" x14ac:dyDescent="0.25">
      <c r="B393" s="72">
        <v>386</v>
      </c>
      <c r="C393" s="33">
        <f t="shared" si="29"/>
        <v>28327464.577269912</v>
      </c>
      <c r="D393" s="33">
        <v>10000</v>
      </c>
      <c r="E393" s="33">
        <f t="shared" si="30"/>
        <v>236145.53814391594</v>
      </c>
      <c r="F393" s="33">
        <f t="shared" ref="F393:F438" si="31">SUM(C393:E393)</f>
        <v>28573610.115413826</v>
      </c>
    </row>
    <row r="394" spans="2:6" x14ac:dyDescent="0.25">
      <c r="B394" s="72">
        <v>387</v>
      </c>
      <c r="C394" s="33">
        <f t="shared" si="29"/>
        <v>28573610.115413826</v>
      </c>
      <c r="D394" s="33">
        <v>10000</v>
      </c>
      <c r="E394" s="33">
        <f t="shared" si="30"/>
        <v>238196.75096178189</v>
      </c>
      <c r="F394" s="33">
        <f t="shared" si="31"/>
        <v>28821806.866375607</v>
      </c>
    </row>
    <row r="395" spans="2:6" x14ac:dyDescent="0.25">
      <c r="B395" s="72">
        <v>388</v>
      </c>
      <c r="C395" s="33">
        <f t="shared" ref="C395:C439" si="32">+F394</f>
        <v>28821806.866375607</v>
      </c>
      <c r="D395" s="33">
        <v>10000</v>
      </c>
      <c r="E395" s="33">
        <f t="shared" si="30"/>
        <v>240265.05721979673</v>
      </c>
      <c r="F395" s="33">
        <f t="shared" si="31"/>
        <v>29072071.923595402</v>
      </c>
    </row>
    <row r="396" spans="2:6" x14ac:dyDescent="0.25">
      <c r="B396" s="72">
        <v>389</v>
      </c>
      <c r="C396" s="33">
        <f t="shared" si="32"/>
        <v>29072071.923595402</v>
      </c>
      <c r="D396" s="33">
        <v>10000</v>
      </c>
      <c r="E396" s="33">
        <f t="shared" si="30"/>
        <v>242350.59936329501</v>
      </c>
      <c r="F396" s="33">
        <f t="shared" si="31"/>
        <v>29324422.522958696</v>
      </c>
    </row>
    <row r="397" spans="2:6" x14ac:dyDescent="0.25">
      <c r="B397" s="72">
        <v>390</v>
      </c>
      <c r="C397" s="33">
        <f t="shared" si="32"/>
        <v>29324422.522958696</v>
      </c>
      <c r="D397" s="33">
        <v>10000</v>
      </c>
      <c r="E397" s="33">
        <f t="shared" si="30"/>
        <v>244453.52102465578</v>
      </c>
      <c r="F397" s="33">
        <f t="shared" si="31"/>
        <v>29578876.043983351</v>
      </c>
    </row>
    <row r="398" spans="2:6" x14ac:dyDescent="0.25">
      <c r="B398" s="72">
        <v>391</v>
      </c>
      <c r="C398" s="33">
        <f t="shared" si="32"/>
        <v>29578876.043983351</v>
      </c>
      <c r="D398" s="33">
        <v>10000</v>
      </c>
      <c r="E398" s="33">
        <f t="shared" si="30"/>
        <v>246573.96703319458</v>
      </c>
      <c r="F398" s="33">
        <f t="shared" si="31"/>
        <v>29835450.011016548</v>
      </c>
    </row>
    <row r="399" spans="2:6" x14ac:dyDescent="0.25">
      <c r="B399" s="72">
        <v>392</v>
      </c>
      <c r="C399" s="33">
        <f t="shared" si="32"/>
        <v>29835450.011016548</v>
      </c>
      <c r="D399" s="33">
        <v>10000</v>
      </c>
      <c r="E399" s="33">
        <f t="shared" si="30"/>
        <v>248712.08342513788</v>
      </c>
      <c r="F399" s="33">
        <f t="shared" si="31"/>
        <v>30094162.094441686</v>
      </c>
    </row>
    <row r="400" spans="2:6" x14ac:dyDescent="0.25">
      <c r="B400" s="72">
        <v>393</v>
      </c>
      <c r="C400" s="33">
        <f t="shared" si="32"/>
        <v>30094162.094441686</v>
      </c>
      <c r="D400" s="33">
        <v>10000</v>
      </c>
      <c r="E400" s="33">
        <f t="shared" si="30"/>
        <v>250868.01745368072</v>
      </c>
      <c r="F400" s="33">
        <f t="shared" si="31"/>
        <v>30355030.111895368</v>
      </c>
    </row>
    <row r="401" spans="2:6" x14ac:dyDescent="0.25">
      <c r="B401" s="72">
        <v>394</v>
      </c>
      <c r="C401" s="33">
        <f t="shared" si="32"/>
        <v>30355030.111895368</v>
      </c>
      <c r="D401" s="33">
        <v>10000</v>
      </c>
      <c r="E401" s="33">
        <f t="shared" si="30"/>
        <v>253041.91759912806</v>
      </c>
      <c r="F401" s="33">
        <f t="shared" si="31"/>
        <v>30618072.029494494</v>
      </c>
    </row>
    <row r="402" spans="2:6" x14ac:dyDescent="0.25">
      <c r="B402" s="72">
        <v>395</v>
      </c>
      <c r="C402" s="33">
        <f t="shared" si="32"/>
        <v>30618072.029494494</v>
      </c>
      <c r="D402" s="33">
        <v>10000</v>
      </c>
      <c r="E402" s="33">
        <f t="shared" si="30"/>
        <v>255233.93357912078</v>
      </c>
      <c r="F402" s="33">
        <f t="shared" si="31"/>
        <v>30883305.963073615</v>
      </c>
    </row>
    <row r="403" spans="2:6" x14ac:dyDescent="0.25">
      <c r="B403" s="72">
        <v>396</v>
      </c>
      <c r="C403" s="33">
        <f t="shared" si="32"/>
        <v>30883305.963073615</v>
      </c>
      <c r="D403" s="33">
        <v>10000</v>
      </c>
      <c r="E403" s="33">
        <f t="shared" si="30"/>
        <v>257444.21635894678</v>
      </c>
      <c r="F403" s="33">
        <f t="shared" si="31"/>
        <v>31150750.179432563</v>
      </c>
    </row>
    <row r="404" spans="2:6" x14ac:dyDescent="0.25">
      <c r="B404" s="72">
        <v>397</v>
      </c>
      <c r="C404" s="33">
        <f t="shared" si="32"/>
        <v>31150750.179432563</v>
      </c>
      <c r="D404" s="33">
        <v>10000</v>
      </c>
      <c r="E404" s="33">
        <f t="shared" si="30"/>
        <v>259672.91816193803</v>
      </c>
      <c r="F404" s="33">
        <f t="shared" si="31"/>
        <v>31420423.097594503</v>
      </c>
    </row>
    <row r="405" spans="2:6" x14ac:dyDescent="0.25">
      <c r="B405" s="72">
        <v>398</v>
      </c>
      <c r="C405" s="33">
        <f t="shared" si="32"/>
        <v>31420423.097594503</v>
      </c>
      <c r="D405" s="33">
        <v>10000</v>
      </c>
      <c r="E405" s="33">
        <f t="shared" si="30"/>
        <v>261920.19247995419</v>
      </c>
      <c r="F405" s="33">
        <f t="shared" si="31"/>
        <v>31692343.290074456</v>
      </c>
    </row>
    <row r="406" spans="2:6" x14ac:dyDescent="0.25">
      <c r="B406" s="72">
        <v>399</v>
      </c>
      <c r="C406" s="33">
        <f t="shared" si="32"/>
        <v>31692343.290074456</v>
      </c>
      <c r="D406" s="33">
        <v>10000</v>
      </c>
      <c r="E406" s="33">
        <f t="shared" si="30"/>
        <v>264186.1940839538</v>
      </c>
      <c r="F406" s="33">
        <f t="shared" si="31"/>
        <v>31966529.484158412</v>
      </c>
    </row>
    <row r="407" spans="2:6" x14ac:dyDescent="0.25">
      <c r="B407" s="72">
        <v>400</v>
      </c>
      <c r="C407" s="33">
        <f t="shared" si="32"/>
        <v>31966529.484158412</v>
      </c>
      <c r="D407" s="33">
        <v>10000</v>
      </c>
      <c r="E407" s="33">
        <f t="shared" si="30"/>
        <v>266471.07903465343</v>
      </c>
      <c r="F407" s="33">
        <f t="shared" si="31"/>
        <v>32243000.563193064</v>
      </c>
    </row>
    <row r="408" spans="2:6" x14ac:dyDescent="0.25">
      <c r="B408" s="72">
        <v>401</v>
      </c>
      <c r="C408" s="33">
        <f t="shared" si="32"/>
        <v>32243000.563193064</v>
      </c>
      <c r="D408" s="33">
        <v>10000</v>
      </c>
      <c r="E408" s="33">
        <f t="shared" si="30"/>
        <v>268775.00469327555</v>
      </c>
      <c r="F408" s="33">
        <f t="shared" si="31"/>
        <v>32521775.567886341</v>
      </c>
    </row>
    <row r="409" spans="2:6" x14ac:dyDescent="0.25">
      <c r="B409" s="72">
        <v>402</v>
      </c>
      <c r="C409" s="33">
        <f t="shared" si="32"/>
        <v>32521775.567886341</v>
      </c>
      <c r="D409" s="33">
        <v>10000</v>
      </c>
      <c r="E409" s="33">
        <f t="shared" si="30"/>
        <v>271098.12973238615</v>
      </c>
      <c r="F409" s="33">
        <f t="shared" si="31"/>
        <v>32802873.697618727</v>
      </c>
    </row>
    <row r="410" spans="2:6" x14ac:dyDescent="0.25">
      <c r="B410" s="72">
        <v>403</v>
      </c>
      <c r="C410" s="33">
        <f t="shared" si="32"/>
        <v>32802873.697618727</v>
      </c>
      <c r="D410" s="33">
        <v>10000</v>
      </c>
      <c r="E410" s="33">
        <f t="shared" si="30"/>
        <v>273440.61414682271</v>
      </c>
      <c r="F410" s="33">
        <f t="shared" si="31"/>
        <v>33086314.311765548</v>
      </c>
    </row>
    <row r="411" spans="2:6" x14ac:dyDescent="0.25">
      <c r="B411" s="72">
        <v>404</v>
      </c>
      <c r="C411" s="33">
        <f t="shared" si="32"/>
        <v>33086314.311765548</v>
      </c>
      <c r="D411" s="33">
        <v>10000</v>
      </c>
      <c r="E411" s="33">
        <f t="shared" si="30"/>
        <v>275802.61926471291</v>
      </c>
      <c r="F411" s="33">
        <f t="shared" si="31"/>
        <v>33372116.931030262</v>
      </c>
    </row>
    <row r="412" spans="2:6" x14ac:dyDescent="0.25">
      <c r="B412" s="72">
        <v>405</v>
      </c>
      <c r="C412" s="33">
        <f t="shared" si="32"/>
        <v>33372116.931030262</v>
      </c>
      <c r="D412" s="33">
        <v>10000</v>
      </c>
      <c r="E412" s="33">
        <f t="shared" si="30"/>
        <v>278184.30775858549</v>
      </c>
      <c r="F412" s="33">
        <f t="shared" si="31"/>
        <v>33660301.238788851</v>
      </c>
    </row>
    <row r="413" spans="2:6" x14ac:dyDescent="0.25">
      <c r="B413" s="72">
        <v>406</v>
      </c>
      <c r="C413" s="33">
        <f t="shared" si="32"/>
        <v>33660301.238788851</v>
      </c>
      <c r="D413" s="33">
        <v>10000</v>
      </c>
      <c r="E413" s="33">
        <f t="shared" si="30"/>
        <v>280585.84365657374</v>
      </c>
      <c r="F413" s="33">
        <f t="shared" si="31"/>
        <v>33950887.082445428</v>
      </c>
    </row>
    <row r="414" spans="2:6" x14ac:dyDescent="0.25">
      <c r="B414" s="72">
        <v>407</v>
      </c>
      <c r="C414" s="33">
        <f t="shared" si="32"/>
        <v>33950887.082445428</v>
      </c>
      <c r="D414" s="33">
        <v>10000</v>
      </c>
      <c r="E414" s="33">
        <f t="shared" si="30"/>
        <v>283007.39235371188</v>
      </c>
      <c r="F414" s="33">
        <f t="shared" si="31"/>
        <v>34243894.474799141</v>
      </c>
    </row>
    <row r="415" spans="2:6" x14ac:dyDescent="0.25">
      <c r="B415" s="72">
        <v>408</v>
      </c>
      <c r="C415" s="33">
        <f t="shared" si="32"/>
        <v>34243894.474799141</v>
      </c>
      <c r="D415" s="33">
        <v>10000</v>
      </c>
      <c r="E415" s="33">
        <f t="shared" si="30"/>
        <v>285449.12062332616</v>
      </c>
      <c r="F415" s="33">
        <f t="shared" si="31"/>
        <v>34539343.595422469</v>
      </c>
    </row>
    <row r="416" spans="2:6" x14ac:dyDescent="0.25">
      <c r="B416" s="72">
        <v>409</v>
      </c>
      <c r="C416" s="33">
        <f t="shared" si="32"/>
        <v>34539343.595422469</v>
      </c>
      <c r="D416" s="33">
        <v>10000</v>
      </c>
      <c r="E416" s="33">
        <f t="shared" si="30"/>
        <v>287911.19662852056</v>
      </c>
      <c r="F416" s="33">
        <f t="shared" si="31"/>
        <v>34837254.792050987</v>
      </c>
    </row>
    <row r="417" spans="2:6" x14ac:dyDescent="0.25">
      <c r="B417" s="72">
        <v>410</v>
      </c>
      <c r="C417" s="33">
        <f t="shared" si="32"/>
        <v>34837254.792050987</v>
      </c>
      <c r="D417" s="33">
        <v>10000</v>
      </c>
      <c r="E417" s="33">
        <f t="shared" si="30"/>
        <v>290393.78993375821</v>
      </c>
      <c r="F417" s="33">
        <f t="shared" si="31"/>
        <v>35137648.581984743</v>
      </c>
    </row>
    <row r="418" spans="2:6" x14ac:dyDescent="0.25">
      <c r="B418" s="72">
        <v>411</v>
      </c>
      <c r="C418" s="33">
        <f t="shared" si="32"/>
        <v>35137648.581984743</v>
      </c>
      <c r="D418" s="33">
        <v>10000</v>
      </c>
      <c r="E418" s="33">
        <f t="shared" si="30"/>
        <v>292897.07151653955</v>
      </c>
      <c r="F418" s="33">
        <f t="shared" si="31"/>
        <v>35440545.65350128</v>
      </c>
    </row>
    <row r="419" spans="2:6" x14ac:dyDescent="0.25">
      <c r="B419" s="72">
        <v>412</v>
      </c>
      <c r="C419" s="33">
        <f t="shared" si="32"/>
        <v>35440545.65350128</v>
      </c>
      <c r="D419" s="33">
        <v>10000</v>
      </c>
      <c r="E419" s="33">
        <f t="shared" si="30"/>
        <v>295421.21377917734</v>
      </c>
      <c r="F419" s="33">
        <f t="shared" si="31"/>
        <v>35745966.867280453</v>
      </c>
    </row>
    <row r="420" spans="2:6" x14ac:dyDescent="0.25">
      <c r="B420" s="72">
        <v>413</v>
      </c>
      <c r="C420" s="33">
        <f t="shared" si="32"/>
        <v>35745966.867280453</v>
      </c>
      <c r="D420" s="33">
        <v>10000</v>
      </c>
      <c r="E420" s="33">
        <f t="shared" si="30"/>
        <v>297966.39056067046</v>
      </c>
      <c r="F420" s="33">
        <f t="shared" si="31"/>
        <v>36053933.257841125</v>
      </c>
    </row>
    <row r="421" spans="2:6" x14ac:dyDescent="0.25">
      <c r="B421" s="72">
        <v>414</v>
      </c>
      <c r="C421" s="33">
        <f t="shared" si="32"/>
        <v>36053933.257841125</v>
      </c>
      <c r="D421" s="33">
        <v>10000</v>
      </c>
      <c r="E421" s="33">
        <f t="shared" si="30"/>
        <v>300532.77714867605</v>
      </c>
      <c r="F421" s="33">
        <f t="shared" si="31"/>
        <v>36364466.034989804</v>
      </c>
    </row>
    <row r="422" spans="2:6" x14ac:dyDescent="0.25">
      <c r="B422" s="72">
        <v>415</v>
      </c>
      <c r="C422" s="33">
        <f t="shared" si="32"/>
        <v>36364466.034989804</v>
      </c>
      <c r="D422" s="33">
        <v>10000</v>
      </c>
      <c r="E422" s="33">
        <f t="shared" si="30"/>
        <v>303120.55029158172</v>
      </c>
      <c r="F422" s="33">
        <f t="shared" si="31"/>
        <v>36677586.585281387</v>
      </c>
    </row>
    <row r="423" spans="2:6" x14ac:dyDescent="0.25">
      <c r="B423" s="72">
        <v>416</v>
      </c>
      <c r="C423" s="33">
        <f t="shared" si="32"/>
        <v>36677586.585281387</v>
      </c>
      <c r="D423" s="33">
        <v>10000</v>
      </c>
      <c r="E423" s="33">
        <f t="shared" si="30"/>
        <v>305729.88821067824</v>
      </c>
      <c r="F423" s="33">
        <f t="shared" si="31"/>
        <v>36993316.473492064</v>
      </c>
    </row>
    <row r="424" spans="2:6" x14ac:dyDescent="0.25">
      <c r="B424" s="72">
        <v>417</v>
      </c>
      <c r="C424" s="33">
        <f t="shared" si="32"/>
        <v>36993316.473492064</v>
      </c>
      <c r="D424" s="33">
        <v>10000</v>
      </c>
      <c r="E424" s="33">
        <f t="shared" si="30"/>
        <v>308360.97061243386</v>
      </c>
      <c r="F424" s="33">
        <f t="shared" si="31"/>
        <v>37311677.4441045</v>
      </c>
    </row>
    <row r="425" spans="2:6" x14ac:dyDescent="0.25">
      <c r="B425" s="72">
        <v>418</v>
      </c>
      <c r="C425" s="33">
        <f t="shared" si="32"/>
        <v>37311677.4441045</v>
      </c>
      <c r="D425" s="33">
        <v>10000</v>
      </c>
      <c r="E425" s="33">
        <f t="shared" si="30"/>
        <v>311013.97870087082</v>
      </c>
      <c r="F425" s="33">
        <f t="shared" si="31"/>
        <v>37632691.422805369</v>
      </c>
    </row>
    <row r="426" spans="2:6" x14ac:dyDescent="0.25">
      <c r="B426" s="72">
        <v>419</v>
      </c>
      <c r="C426" s="33">
        <f t="shared" si="32"/>
        <v>37632691.422805369</v>
      </c>
      <c r="D426" s="33">
        <v>10000</v>
      </c>
      <c r="E426" s="33">
        <f t="shared" si="30"/>
        <v>313689.09519004473</v>
      </c>
      <c r="F426" s="33">
        <f t="shared" si="31"/>
        <v>37956380.517995417</v>
      </c>
    </row>
    <row r="427" spans="2:6" x14ac:dyDescent="0.25">
      <c r="B427" s="72">
        <v>420</v>
      </c>
      <c r="C427" s="33">
        <f t="shared" si="32"/>
        <v>37956380.517995417</v>
      </c>
      <c r="D427" s="33">
        <v>10000</v>
      </c>
      <c r="E427" s="33">
        <f t="shared" si="30"/>
        <v>316386.50431662844</v>
      </c>
      <c r="F427" s="33">
        <f t="shared" si="31"/>
        <v>38282767.022312045</v>
      </c>
    </row>
    <row r="428" spans="2:6" x14ac:dyDescent="0.25">
      <c r="B428" s="72">
        <v>421</v>
      </c>
      <c r="C428" s="33">
        <f t="shared" si="32"/>
        <v>38282767.022312045</v>
      </c>
      <c r="D428" s="33">
        <v>10000</v>
      </c>
      <c r="E428" s="33">
        <f t="shared" si="30"/>
        <v>319106.39185260038</v>
      </c>
      <c r="F428" s="33">
        <f t="shared" si="31"/>
        <v>38611873.414164647</v>
      </c>
    </row>
    <row r="429" spans="2:6" x14ac:dyDescent="0.25">
      <c r="B429" s="72">
        <v>422</v>
      </c>
      <c r="C429" s="33">
        <f t="shared" si="32"/>
        <v>38611873.414164647</v>
      </c>
      <c r="D429" s="33">
        <v>10000</v>
      </c>
      <c r="E429" s="33">
        <f t="shared" si="30"/>
        <v>321848.94511803874</v>
      </c>
      <c r="F429" s="33">
        <f t="shared" si="31"/>
        <v>38943722.359282687</v>
      </c>
    </row>
    <row r="430" spans="2:6" x14ac:dyDescent="0.25">
      <c r="B430" s="72">
        <v>423</v>
      </c>
      <c r="C430" s="33">
        <f t="shared" si="32"/>
        <v>38943722.359282687</v>
      </c>
      <c r="D430" s="33">
        <v>10000</v>
      </c>
      <c r="E430" s="33">
        <f t="shared" si="30"/>
        <v>324614.35299402237</v>
      </c>
      <c r="F430" s="33">
        <f t="shared" si="31"/>
        <v>39278336.712276712</v>
      </c>
    </row>
    <row r="431" spans="2:6" x14ac:dyDescent="0.25">
      <c r="B431" s="72">
        <v>424</v>
      </c>
      <c r="C431" s="33">
        <f t="shared" si="32"/>
        <v>39278336.712276712</v>
      </c>
      <c r="D431" s="33">
        <v>10000</v>
      </c>
      <c r="E431" s="33">
        <f t="shared" si="30"/>
        <v>327402.80593563925</v>
      </c>
      <c r="F431" s="33">
        <f t="shared" si="31"/>
        <v>39615739.518212348</v>
      </c>
    </row>
    <row r="432" spans="2:6" x14ac:dyDescent="0.25">
      <c r="B432" s="72">
        <v>425</v>
      </c>
      <c r="C432" s="33">
        <f t="shared" si="32"/>
        <v>39615739.518212348</v>
      </c>
      <c r="D432" s="33">
        <v>10000</v>
      </c>
      <c r="E432" s="33">
        <f t="shared" si="30"/>
        <v>330214.4959851029</v>
      </c>
      <c r="F432" s="33">
        <f t="shared" si="31"/>
        <v>39955954.014197454</v>
      </c>
    </row>
    <row r="433" spans="2:6" x14ac:dyDescent="0.25">
      <c r="B433" s="72">
        <v>426</v>
      </c>
      <c r="C433" s="33">
        <f t="shared" si="32"/>
        <v>39955954.014197454</v>
      </c>
      <c r="D433" s="33">
        <v>10000</v>
      </c>
      <c r="E433" s="33">
        <f t="shared" si="30"/>
        <v>333049.61678497877</v>
      </c>
      <c r="F433" s="33">
        <f t="shared" si="31"/>
        <v>40299003.630982436</v>
      </c>
    </row>
    <row r="434" spans="2:6" x14ac:dyDescent="0.25">
      <c r="B434" s="72">
        <v>427</v>
      </c>
      <c r="C434" s="33">
        <f t="shared" si="32"/>
        <v>40299003.630982436</v>
      </c>
      <c r="D434" s="33">
        <v>10000</v>
      </c>
      <c r="E434" s="33">
        <f t="shared" si="30"/>
        <v>335908.36359152029</v>
      </c>
      <c r="F434" s="33">
        <f t="shared" si="31"/>
        <v>40644911.994573958</v>
      </c>
    </row>
    <row r="435" spans="2:6" x14ac:dyDescent="0.25">
      <c r="B435" s="72">
        <v>428</v>
      </c>
      <c r="C435" s="33">
        <f t="shared" si="32"/>
        <v>40644911.994573958</v>
      </c>
      <c r="D435" s="33">
        <v>10000</v>
      </c>
      <c r="E435" s="33">
        <f t="shared" si="30"/>
        <v>338790.9332881163</v>
      </c>
      <c r="F435" s="33">
        <f t="shared" si="31"/>
        <v>40993702.927862078</v>
      </c>
    </row>
    <row r="436" spans="2:6" x14ac:dyDescent="0.25">
      <c r="B436" s="72">
        <v>429</v>
      </c>
      <c r="C436" s="33">
        <f t="shared" si="32"/>
        <v>40993702.927862078</v>
      </c>
      <c r="D436" s="33">
        <v>10000</v>
      </c>
      <c r="E436" s="33">
        <f t="shared" si="30"/>
        <v>341697.52439885063</v>
      </c>
      <c r="F436" s="33">
        <f t="shared" si="31"/>
        <v>41345400.452260926</v>
      </c>
    </row>
    <row r="437" spans="2:6" x14ac:dyDescent="0.25">
      <c r="B437" s="72">
        <v>430</v>
      </c>
      <c r="C437" s="33">
        <f t="shared" si="32"/>
        <v>41345400.452260926</v>
      </c>
      <c r="D437" s="33">
        <v>10000</v>
      </c>
      <c r="E437" s="33">
        <f t="shared" si="30"/>
        <v>344628.33710217441</v>
      </c>
      <c r="F437" s="33">
        <f t="shared" si="31"/>
        <v>41700028.789363101</v>
      </c>
    </row>
    <row r="438" spans="2:6" x14ac:dyDescent="0.25">
      <c r="B438" s="72">
        <v>431</v>
      </c>
      <c r="C438" s="33">
        <f t="shared" si="32"/>
        <v>41700028.789363101</v>
      </c>
      <c r="D438" s="33">
        <v>10000</v>
      </c>
      <c r="E438" s="33">
        <f t="shared" si="30"/>
        <v>347583.57324469252</v>
      </c>
      <c r="F438" s="33">
        <f t="shared" si="31"/>
        <v>42057612.362607792</v>
      </c>
    </row>
    <row r="439" spans="2:6" x14ac:dyDescent="0.25">
      <c r="B439" s="72">
        <v>432</v>
      </c>
      <c r="C439" s="33">
        <f t="shared" si="32"/>
        <v>42057612.362607792</v>
      </c>
      <c r="D439" s="33">
        <v>10000</v>
      </c>
      <c r="E439" s="33">
        <f t="shared" si="30"/>
        <v>350563.43635506491</v>
      </c>
      <c r="F439" s="77">
        <f t="shared" ref="F439" si="33">+C439+D439+E439</f>
        <v>42418175.798962854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Compounding</vt:lpstr>
      <vt:lpstr>Amit &amp; Rahul 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Abhijeet Kolapkar</cp:lastModifiedBy>
  <dcterms:modified xsi:type="dcterms:W3CDTF">2021-10-27T15:47:52Z</dcterms:modified>
</cp:coreProperties>
</file>