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hijeet.CAJVKLOCAL\Desktop\"/>
    </mc:Choice>
  </mc:AlternateContent>
  <xr:revisionPtr revIDLastSave="0" documentId="13_ncr:1_{7996CA16-91EA-4C33-BC56-FE971CBD18D4}" xr6:coauthVersionLast="47" xr6:coauthVersionMax="47" xr10:uidLastSave="{00000000-0000-0000-0000-000000000000}"/>
  <bookViews>
    <workbookView xWindow="-120" yWindow="-120" windowWidth="20730" windowHeight="11310" xr2:uid="{533394B3-80AA-485F-BD9C-C5833FA540C9}"/>
  </bookViews>
  <sheets>
    <sheet name="Early Repayment Op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8" i="1" l="1"/>
  <c r="X8" i="1"/>
  <c r="O8" i="1"/>
  <c r="AJ14" i="1" s="1"/>
  <c r="AF254" i="1"/>
  <c r="AF241" i="1"/>
  <c r="AF228" i="1"/>
  <c r="AF215" i="1"/>
  <c r="AF202" i="1"/>
  <c r="AF189" i="1"/>
  <c r="AF176" i="1"/>
  <c r="W175" i="1"/>
  <c r="AF163" i="1"/>
  <c r="AF150" i="1"/>
  <c r="AF137" i="1"/>
  <c r="M137" i="1"/>
  <c r="AF124" i="1"/>
  <c r="AF111" i="1"/>
  <c r="AF98" i="1"/>
  <c r="AF85" i="1"/>
  <c r="AF72" i="1"/>
  <c r="AF59" i="1"/>
  <c r="AF46" i="1"/>
  <c r="AF33" i="1"/>
  <c r="AC22" i="1"/>
  <c r="AC35" i="1" s="1"/>
  <c r="AC48" i="1" s="1"/>
  <c r="AC61" i="1" s="1"/>
  <c r="AC74" i="1" s="1"/>
  <c r="AC87" i="1" s="1"/>
  <c r="AC100" i="1" s="1"/>
  <c r="AC113" i="1" s="1"/>
  <c r="AC126" i="1" s="1"/>
  <c r="AC139" i="1" s="1"/>
  <c r="AC152" i="1" s="1"/>
  <c r="AC165" i="1" s="1"/>
  <c r="AC178" i="1" s="1"/>
  <c r="AC191" i="1" s="1"/>
  <c r="AC204" i="1" s="1"/>
  <c r="AC217" i="1" s="1"/>
  <c r="AC230" i="1" s="1"/>
  <c r="AC243" i="1" s="1"/>
  <c r="AC256" i="1" s="1"/>
  <c r="AC269" i="1" s="1"/>
  <c r="AC282" i="1" s="1"/>
  <c r="AC295" i="1" s="1"/>
  <c r="AC308" i="1" s="1"/>
  <c r="AC321" i="1" s="1"/>
  <c r="T22" i="1"/>
  <c r="T35" i="1" s="1"/>
  <c r="T48" i="1" s="1"/>
  <c r="T61" i="1" s="1"/>
  <c r="T74" i="1" s="1"/>
  <c r="T87" i="1" s="1"/>
  <c r="T100" i="1" s="1"/>
  <c r="T113" i="1" s="1"/>
  <c r="T126" i="1" s="1"/>
  <c r="T139" i="1" s="1"/>
  <c r="T152" i="1" s="1"/>
  <c r="T165" i="1" s="1"/>
  <c r="T178" i="1" s="1"/>
  <c r="T191" i="1" s="1"/>
  <c r="T204" i="1" s="1"/>
  <c r="T217" i="1" s="1"/>
  <c r="T230" i="1" s="1"/>
  <c r="T243" i="1" s="1"/>
  <c r="T256" i="1" s="1"/>
  <c r="T269" i="1" s="1"/>
  <c r="T282" i="1" s="1"/>
  <c r="T295" i="1" s="1"/>
  <c r="T308" i="1" s="1"/>
  <c r="T321" i="1" s="1"/>
  <c r="K22" i="1"/>
  <c r="K35" i="1" s="1"/>
  <c r="K48" i="1" s="1"/>
  <c r="K61" i="1" s="1"/>
  <c r="K74" i="1" s="1"/>
  <c r="K87" i="1" s="1"/>
  <c r="K100" i="1" s="1"/>
  <c r="K113" i="1" s="1"/>
  <c r="K126" i="1" s="1"/>
  <c r="K139" i="1" s="1"/>
  <c r="K152" i="1" s="1"/>
  <c r="K165" i="1" s="1"/>
  <c r="K178" i="1" s="1"/>
  <c r="K191" i="1" s="1"/>
  <c r="K204" i="1" s="1"/>
  <c r="K217" i="1" s="1"/>
  <c r="K230" i="1" s="1"/>
  <c r="K243" i="1" s="1"/>
  <c r="K256" i="1" s="1"/>
  <c r="K269" i="1" s="1"/>
  <c r="K282" i="1" s="1"/>
  <c r="K295" i="1" s="1"/>
  <c r="K308" i="1" s="1"/>
  <c r="K321" i="1" s="1"/>
  <c r="B22" i="1"/>
  <c r="B35" i="1" s="1"/>
  <c r="B48" i="1" s="1"/>
  <c r="B61" i="1" s="1"/>
  <c r="B74" i="1" s="1"/>
  <c r="B87" i="1" s="1"/>
  <c r="B100" i="1" s="1"/>
  <c r="B113" i="1" s="1"/>
  <c r="B126" i="1" s="1"/>
  <c r="B139" i="1" s="1"/>
  <c r="B152" i="1" s="1"/>
  <c r="B165" i="1" s="1"/>
  <c r="B178" i="1" s="1"/>
  <c r="B191" i="1" s="1"/>
  <c r="B204" i="1" s="1"/>
  <c r="B217" i="1" s="1"/>
  <c r="B230" i="1" s="1"/>
  <c r="B243" i="1" s="1"/>
  <c r="B256" i="1" s="1"/>
  <c r="B269" i="1" s="1"/>
  <c r="B282" i="1" s="1"/>
  <c r="B295" i="1" s="1"/>
  <c r="B308" i="1" s="1"/>
  <c r="B321" i="1" s="1"/>
  <c r="AF20" i="1"/>
  <c r="AD10" i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1" i="1" s="1"/>
  <c r="AD62" i="1" s="1"/>
  <c r="AD63" i="1" s="1"/>
  <c r="AD64" i="1" s="1"/>
  <c r="AD65" i="1" s="1"/>
  <c r="AD66" i="1" s="1"/>
  <c r="AD67" i="1" s="1"/>
  <c r="AD68" i="1" s="1"/>
  <c r="AD69" i="1" s="1"/>
  <c r="AD70" i="1" s="1"/>
  <c r="AD71" i="1" s="1"/>
  <c r="AD72" i="1" s="1"/>
  <c r="AD74" i="1" s="1"/>
  <c r="AD75" i="1" s="1"/>
  <c r="AD76" i="1" s="1"/>
  <c r="AD77" i="1" s="1"/>
  <c r="AD78" i="1" s="1"/>
  <c r="AD79" i="1" s="1"/>
  <c r="AD80" i="1" s="1"/>
  <c r="AD81" i="1" s="1"/>
  <c r="AD82" i="1" s="1"/>
  <c r="AD83" i="1" s="1"/>
  <c r="AD84" i="1" s="1"/>
  <c r="AD85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D97" i="1" s="1"/>
  <c r="AD98" i="1" s="1"/>
  <c r="AD100" i="1" s="1"/>
  <c r="AD101" i="1" s="1"/>
  <c r="AD102" i="1" s="1"/>
  <c r="AD103" i="1" s="1"/>
  <c r="AD104" i="1" s="1"/>
  <c r="AD105" i="1" s="1"/>
  <c r="AD106" i="1" s="1"/>
  <c r="AD107" i="1" s="1"/>
  <c r="AD108" i="1" s="1"/>
  <c r="AD109" i="1" s="1"/>
  <c r="AD110" i="1" s="1"/>
  <c r="AD111" i="1" s="1"/>
  <c r="AD113" i="1" s="1"/>
  <c r="AD114" i="1" s="1"/>
  <c r="AD115" i="1" s="1"/>
  <c r="AD116" i="1" s="1"/>
  <c r="AD117" i="1" s="1"/>
  <c r="AD118" i="1" s="1"/>
  <c r="AD119" i="1" s="1"/>
  <c r="AD120" i="1" s="1"/>
  <c r="AD121" i="1" s="1"/>
  <c r="AD122" i="1" s="1"/>
  <c r="AD123" i="1" s="1"/>
  <c r="AD124" i="1" s="1"/>
  <c r="AD126" i="1" s="1"/>
  <c r="AD127" i="1" s="1"/>
  <c r="AD128" i="1" s="1"/>
  <c r="AD129" i="1" s="1"/>
  <c r="AD130" i="1" s="1"/>
  <c r="AD131" i="1" s="1"/>
  <c r="AD132" i="1" s="1"/>
  <c r="AD133" i="1" s="1"/>
  <c r="AD134" i="1" s="1"/>
  <c r="AD135" i="1" s="1"/>
  <c r="AD136" i="1" s="1"/>
  <c r="AD137" i="1" s="1"/>
  <c r="AD139" i="1" s="1"/>
  <c r="AD140" i="1" s="1"/>
  <c r="AD141" i="1" s="1"/>
  <c r="AD142" i="1" s="1"/>
  <c r="AD143" i="1" s="1"/>
  <c r="AD144" i="1" s="1"/>
  <c r="AD145" i="1" s="1"/>
  <c r="AD146" i="1" s="1"/>
  <c r="AD147" i="1" s="1"/>
  <c r="AD148" i="1" s="1"/>
  <c r="AD149" i="1" s="1"/>
  <c r="AD150" i="1" s="1"/>
  <c r="AD152" i="1" s="1"/>
  <c r="AD153" i="1" s="1"/>
  <c r="AD154" i="1" s="1"/>
  <c r="AD155" i="1" s="1"/>
  <c r="AD156" i="1" s="1"/>
  <c r="AD157" i="1" s="1"/>
  <c r="AD158" i="1" s="1"/>
  <c r="AD159" i="1" s="1"/>
  <c r="AD160" i="1" s="1"/>
  <c r="AD161" i="1" s="1"/>
  <c r="AD162" i="1" s="1"/>
  <c r="AD163" i="1" s="1"/>
  <c r="AD165" i="1" s="1"/>
  <c r="AD166" i="1" s="1"/>
  <c r="AD167" i="1" s="1"/>
  <c r="AD168" i="1" s="1"/>
  <c r="AD169" i="1" s="1"/>
  <c r="AD170" i="1" s="1"/>
  <c r="AD171" i="1" s="1"/>
  <c r="AD172" i="1" s="1"/>
  <c r="AD173" i="1" s="1"/>
  <c r="AD174" i="1" s="1"/>
  <c r="AD175" i="1" s="1"/>
  <c r="AD176" i="1" s="1"/>
  <c r="AD178" i="1" s="1"/>
  <c r="AD179" i="1" s="1"/>
  <c r="AD180" i="1" s="1"/>
  <c r="AD181" i="1" s="1"/>
  <c r="AD182" i="1" s="1"/>
  <c r="AD183" i="1" s="1"/>
  <c r="AD184" i="1" s="1"/>
  <c r="AD185" i="1" s="1"/>
  <c r="AD186" i="1" s="1"/>
  <c r="AD187" i="1" s="1"/>
  <c r="AD188" i="1" s="1"/>
  <c r="AD189" i="1" s="1"/>
  <c r="AD191" i="1" s="1"/>
  <c r="AD192" i="1" s="1"/>
  <c r="AD193" i="1" s="1"/>
  <c r="AD194" i="1" s="1"/>
  <c r="AD195" i="1" s="1"/>
  <c r="AD196" i="1" s="1"/>
  <c r="AD197" i="1" s="1"/>
  <c r="AD198" i="1" s="1"/>
  <c r="AD199" i="1" s="1"/>
  <c r="AD200" i="1" s="1"/>
  <c r="AD201" i="1" s="1"/>
  <c r="AD202" i="1" s="1"/>
  <c r="AD204" i="1" s="1"/>
  <c r="AD205" i="1" s="1"/>
  <c r="AD206" i="1" s="1"/>
  <c r="AD207" i="1" s="1"/>
  <c r="AD208" i="1" s="1"/>
  <c r="AD209" i="1" s="1"/>
  <c r="AD210" i="1" s="1"/>
  <c r="AD211" i="1" s="1"/>
  <c r="AD212" i="1" s="1"/>
  <c r="AD213" i="1" s="1"/>
  <c r="AD214" i="1" s="1"/>
  <c r="AD215" i="1" s="1"/>
  <c r="AD217" i="1" s="1"/>
  <c r="AD218" i="1" s="1"/>
  <c r="AD219" i="1" s="1"/>
  <c r="AD220" i="1" s="1"/>
  <c r="AD221" i="1" s="1"/>
  <c r="AD222" i="1" s="1"/>
  <c r="AD223" i="1" s="1"/>
  <c r="AD224" i="1" s="1"/>
  <c r="AD225" i="1" s="1"/>
  <c r="AD226" i="1" s="1"/>
  <c r="AD227" i="1" s="1"/>
  <c r="AD228" i="1" s="1"/>
  <c r="AD230" i="1" s="1"/>
  <c r="AD231" i="1" s="1"/>
  <c r="AD232" i="1" s="1"/>
  <c r="AD233" i="1" s="1"/>
  <c r="AD234" i="1" s="1"/>
  <c r="AD235" i="1" s="1"/>
  <c r="AD236" i="1" s="1"/>
  <c r="AD237" i="1" s="1"/>
  <c r="AD238" i="1" s="1"/>
  <c r="AD239" i="1" s="1"/>
  <c r="AD240" i="1" s="1"/>
  <c r="AD241" i="1" s="1"/>
  <c r="AD243" i="1" s="1"/>
  <c r="AD244" i="1" s="1"/>
  <c r="AD245" i="1" s="1"/>
  <c r="AD246" i="1" s="1"/>
  <c r="AD247" i="1" s="1"/>
  <c r="AD248" i="1" s="1"/>
  <c r="AD249" i="1" s="1"/>
  <c r="AD250" i="1" s="1"/>
  <c r="AD251" i="1" s="1"/>
  <c r="AD252" i="1" s="1"/>
  <c r="AD253" i="1" s="1"/>
  <c r="AD254" i="1" s="1"/>
  <c r="AD256" i="1" s="1"/>
  <c r="AD257" i="1" s="1"/>
  <c r="AD258" i="1" s="1"/>
  <c r="AD259" i="1" s="1"/>
  <c r="AD260" i="1" s="1"/>
  <c r="AD261" i="1" s="1"/>
  <c r="AD262" i="1" s="1"/>
  <c r="AD263" i="1" s="1"/>
  <c r="AD264" i="1" s="1"/>
  <c r="AD265" i="1" s="1"/>
  <c r="AD266" i="1" s="1"/>
  <c r="AD267" i="1" s="1"/>
  <c r="AD269" i="1" s="1"/>
  <c r="AD270" i="1" s="1"/>
  <c r="AD271" i="1" s="1"/>
  <c r="AD272" i="1" s="1"/>
  <c r="AD273" i="1" s="1"/>
  <c r="AD274" i="1" s="1"/>
  <c r="AD275" i="1" s="1"/>
  <c r="AD276" i="1" s="1"/>
  <c r="AD277" i="1" s="1"/>
  <c r="AD278" i="1" s="1"/>
  <c r="AD279" i="1" s="1"/>
  <c r="AD280" i="1" s="1"/>
  <c r="AD282" i="1" s="1"/>
  <c r="AD283" i="1" s="1"/>
  <c r="AD284" i="1" s="1"/>
  <c r="AD285" i="1" s="1"/>
  <c r="AD286" i="1" s="1"/>
  <c r="AD287" i="1" s="1"/>
  <c r="AD288" i="1" s="1"/>
  <c r="AD289" i="1" s="1"/>
  <c r="AD290" i="1" s="1"/>
  <c r="AD291" i="1" s="1"/>
  <c r="AD292" i="1" s="1"/>
  <c r="AD293" i="1" s="1"/>
  <c r="AD295" i="1" s="1"/>
  <c r="AD296" i="1" s="1"/>
  <c r="AD297" i="1" s="1"/>
  <c r="AD298" i="1" s="1"/>
  <c r="AD299" i="1" s="1"/>
  <c r="AD300" i="1" s="1"/>
  <c r="AD301" i="1" s="1"/>
  <c r="AD302" i="1" s="1"/>
  <c r="AD303" i="1" s="1"/>
  <c r="AD304" i="1" s="1"/>
  <c r="AD305" i="1" s="1"/>
  <c r="AD306" i="1" s="1"/>
  <c r="AD308" i="1" s="1"/>
  <c r="AD309" i="1" s="1"/>
  <c r="AD310" i="1" s="1"/>
  <c r="AD311" i="1" s="1"/>
  <c r="AD312" i="1" s="1"/>
  <c r="AD313" i="1" s="1"/>
  <c r="AD314" i="1" s="1"/>
  <c r="AD315" i="1" s="1"/>
  <c r="AD316" i="1" s="1"/>
  <c r="AD317" i="1" s="1"/>
  <c r="AD318" i="1" s="1"/>
  <c r="AD319" i="1" s="1"/>
  <c r="AD321" i="1" s="1"/>
  <c r="AD322" i="1" s="1"/>
  <c r="AD323" i="1" s="1"/>
  <c r="AD324" i="1" s="1"/>
  <c r="AD325" i="1" s="1"/>
  <c r="AD326" i="1" s="1"/>
  <c r="AD327" i="1" s="1"/>
  <c r="AD328" i="1" s="1"/>
  <c r="AD329" i="1" s="1"/>
  <c r="AD330" i="1" s="1"/>
  <c r="AD331" i="1" s="1"/>
  <c r="AD332" i="1" s="1"/>
  <c r="U10" i="1"/>
  <c r="U11" i="1" s="1"/>
  <c r="U12" i="1" s="1"/>
  <c r="U13" i="1" s="1"/>
  <c r="L10" i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L214" i="1" s="1"/>
  <c r="L215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6" i="1" s="1"/>
  <c r="L257" i="1" s="1"/>
  <c r="L258" i="1" s="1"/>
  <c r="L259" i="1" s="1"/>
  <c r="L260" i="1" s="1"/>
  <c r="L261" i="1" s="1"/>
  <c r="L262" i="1" s="1"/>
  <c r="L263" i="1" s="1"/>
  <c r="L264" i="1" s="1"/>
  <c r="L265" i="1" s="1"/>
  <c r="L266" i="1" s="1"/>
  <c r="L267" i="1" s="1"/>
  <c r="L269" i="1" s="1"/>
  <c r="L270" i="1" s="1"/>
  <c r="L271" i="1" s="1"/>
  <c r="L272" i="1" s="1"/>
  <c r="L273" i="1" s="1"/>
  <c r="L274" i="1" s="1"/>
  <c r="L275" i="1" s="1"/>
  <c r="L276" i="1" s="1"/>
  <c r="L277" i="1" s="1"/>
  <c r="L278" i="1" s="1"/>
  <c r="L279" i="1" s="1"/>
  <c r="L280" i="1" s="1"/>
  <c r="L282" i="1" s="1"/>
  <c r="L283" i="1" s="1"/>
  <c r="L284" i="1" s="1"/>
  <c r="L285" i="1" s="1"/>
  <c r="L286" i="1" s="1"/>
  <c r="L287" i="1" s="1"/>
  <c r="L288" i="1" s="1"/>
  <c r="L289" i="1" s="1"/>
  <c r="L290" i="1" s="1"/>
  <c r="L291" i="1" s="1"/>
  <c r="L292" i="1" s="1"/>
  <c r="L293" i="1" s="1"/>
  <c r="L295" i="1" s="1"/>
  <c r="L296" i="1" s="1"/>
  <c r="L297" i="1" s="1"/>
  <c r="L298" i="1" s="1"/>
  <c r="L299" i="1" s="1"/>
  <c r="L300" i="1" s="1"/>
  <c r="L301" i="1" s="1"/>
  <c r="L302" i="1" s="1"/>
  <c r="L303" i="1" s="1"/>
  <c r="L304" i="1" s="1"/>
  <c r="L305" i="1" s="1"/>
  <c r="L306" i="1" s="1"/>
  <c r="L308" i="1" s="1"/>
  <c r="L309" i="1" s="1"/>
  <c r="L310" i="1" s="1"/>
  <c r="L311" i="1" s="1"/>
  <c r="L312" i="1" s="1"/>
  <c r="L313" i="1" s="1"/>
  <c r="L314" i="1" s="1"/>
  <c r="L315" i="1" s="1"/>
  <c r="L316" i="1" s="1"/>
  <c r="L317" i="1" s="1"/>
  <c r="L318" i="1" s="1"/>
  <c r="L319" i="1" s="1"/>
  <c r="L321" i="1" s="1"/>
  <c r="L322" i="1" s="1"/>
  <c r="L323" i="1" s="1"/>
  <c r="L324" i="1" s="1"/>
  <c r="L325" i="1" s="1"/>
  <c r="L326" i="1" s="1"/>
  <c r="L327" i="1" s="1"/>
  <c r="L328" i="1" s="1"/>
  <c r="L329" i="1" s="1"/>
  <c r="L330" i="1" s="1"/>
  <c r="L331" i="1" s="1"/>
  <c r="L332" i="1" s="1"/>
  <c r="C10" i="1"/>
  <c r="C11" i="1" s="1"/>
  <c r="AE9" i="1"/>
  <c r="V9" i="1"/>
  <c r="M9" i="1"/>
  <c r="D9" i="1"/>
  <c r="F8" i="1"/>
  <c r="AH5" i="1"/>
  <c r="Y5" i="1"/>
  <c r="P5" i="1"/>
  <c r="G5" i="1"/>
  <c r="O9" i="1" l="1"/>
  <c r="AG9" i="1"/>
  <c r="C12" i="1"/>
  <c r="C13" i="1" s="1"/>
  <c r="C14" i="1" s="1"/>
  <c r="C15" i="1" s="1"/>
  <c r="C16" i="1" s="1"/>
  <c r="C17" i="1" s="1"/>
  <c r="C18" i="1" s="1"/>
  <c r="C19" i="1" s="1"/>
  <c r="C20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U14" i="1"/>
  <c r="U15" i="1" s="1"/>
  <c r="U16" i="1" s="1"/>
  <c r="U17" i="1" s="1"/>
  <c r="U18" i="1" s="1"/>
  <c r="U19" i="1" s="1"/>
  <c r="U20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U292" i="1" s="1"/>
  <c r="U293" i="1" s="1"/>
  <c r="U295" i="1" s="1"/>
  <c r="U296" i="1" s="1"/>
  <c r="U297" i="1" s="1"/>
  <c r="U298" i="1" s="1"/>
  <c r="U299" i="1" s="1"/>
  <c r="U300" i="1" s="1"/>
  <c r="U301" i="1" s="1"/>
  <c r="U302" i="1" s="1"/>
  <c r="U303" i="1" s="1"/>
  <c r="U304" i="1" s="1"/>
  <c r="U305" i="1" s="1"/>
  <c r="U306" i="1" s="1"/>
  <c r="U308" i="1" s="1"/>
  <c r="U309" i="1" s="1"/>
  <c r="U310" i="1" s="1"/>
  <c r="U311" i="1" s="1"/>
  <c r="U312" i="1" s="1"/>
  <c r="U313" i="1" s="1"/>
  <c r="U314" i="1" s="1"/>
  <c r="U315" i="1" s="1"/>
  <c r="U316" i="1" s="1"/>
  <c r="U317" i="1" s="1"/>
  <c r="U318" i="1" s="1"/>
  <c r="U319" i="1" s="1"/>
  <c r="U321" i="1" s="1"/>
  <c r="U322" i="1" s="1"/>
  <c r="U323" i="1" s="1"/>
  <c r="U324" i="1" s="1"/>
  <c r="U325" i="1" s="1"/>
  <c r="U326" i="1" s="1"/>
  <c r="U327" i="1" s="1"/>
  <c r="U328" i="1" s="1"/>
  <c r="U329" i="1" s="1"/>
  <c r="U330" i="1" s="1"/>
  <c r="U331" i="1" s="1"/>
  <c r="U332" i="1" s="1"/>
  <c r="F9" i="1"/>
  <c r="X9" i="1"/>
  <c r="I10" i="1"/>
  <c r="AJ10" i="1"/>
  <c r="AA12" i="1"/>
  <c r="R13" i="1"/>
  <c r="I14" i="1"/>
  <c r="R9" i="1"/>
  <c r="N9" i="1" s="1"/>
  <c r="AJ9" i="1"/>
  <c r="AF9" i="1" s="1"/>
  <c r="AA11" i="1"/>
  <c r="R12" i="1"/>
  <c r="I13" i="1"/>
  <c r="AJ13" i="1"/>
  <c r="AA10" i="1"/>
  <c r="R11" i="1"/>
  <c r="I12" i="1"/>
  <c r="AJ12" i="1"/>
  <c r="AA14" i="1"/>
  <c r="AJ332" i="1"/>
  <c r="I332" i="1"/>
  <c r="R331" i="1"/>
  <c r="AA330" i="1"/>
  <c r="AJ328" i="1"/>
  <c r="I328" i="1"/>
  <c r="R327" i="1"/>
  <c r="AA326" i="1"/>
  <c r="AJ324" i="1"/>
  <c r="I324" i="1"/>
  <c r="R323" i="1"/>
  <c r="AA322" i="1"/>
  <c r="AA321" i="1"/>
  <c r="R321" i="1"/>
  <c r="I321" i="1"/>
  <c r="AJ319" i="1"/>
  <c r="R332" i="1"/>
  <c r="AA331" i="1"/>
  <c r="AJ329" i="1"/>
  <c r="I329" i="1"/>
  <c r="R328" i="1"/>
  <c r="AA327" i="1"/>
  <c r="AJ325" i="1"/>
  <c r="I325" i="1"/>
  <c r="R324" i="1"/>
  <c r="AA323" i="1"/>
  <c r="AJ321" i="1"/>
  <c r="AA332" i="1"/>
  <c r="AJ330" i="1"/>
  <c r="I330" i="1"/>
  <c r="R329" i="1"/>
  <c r="AA328" i="1"/>
  <c r="AJ326" i="1"/>
  <c r="I326" i="1"/>
  <c r="R325" i="1"/>
  <c r="AA324" i="1"/>
  <c r="AJ322" i="1"/>
  <c r="I322" i="1"/>
  <c r="AA319" i="1"/>
  <c r="AJ331" i="1"/>
  <c r="I331" i="1"/>
  <c r="R330" i="1"/>
  <c r="AA329" i="1"/>
  <c r="AJ327" i="1"/>
  <c r="I327" i="1"/>
  <c r="R326" i="1"/>
  <c r="AA325" i="1"/>
  <c r="AJ323" i="1"/>
  <c r="I323" i="1"/>
  <c r="R322" i="1"/>
  <c r="I319" i="1"/>
  <c r="R318" i="1"/>
  <c r="AA317" i="1"/>
  <c r="AJ315" i="1"/>
  <c r="I315" i="1"/>
  <c r="R314" i="1"/>
  <c r="AA313" i="1"/>
  <c r="AJ311" i="1"/>
  <c r="I311" i="1"/>
  <c r="R310" i="1"/>
  <c r="AA309" i="1"/>
  <c r="AA308" i="1"/>
  <c r="R308" i="1"/>
  <c r="I308" i="1"/>
  <c r="AJ306" i="1"/>
  <c r="I306" i="1"/>
  <c r="R319" i="1"/>
  <c r="AA318" i="1"/>
  <c r="AJ316" i="1"/>
  <c r="I316" i="1"/>
  <c r="R315" i="1"/>
  <c r="AA314" i="1"/>
  <c r="AJ312" i="1"/>
  <c r="I312" i="1"/>
  <c r="R311" i="1"/>
  <c r="AA310" i="1"/>
  <c r="AJ308" i="1"/>
  <c r="R306" i="1"/>
  <c r="AJ317" i="1"/>
  <c r="I317" i="1"/>
  <c r="R316" i="1"/>
  <c r="AA315" i="1"/>
  <c r="AJ313" i="1"/>
  <c r="I313" i="1"/>
  <c r="R312" i="1"/>
  <c r="AA311" i="1"/>
  <c r="AJ309" i="1"/>
  <c r="I309" i="1"/>
  <c r="AA306" i="1"/>
  <c r="AJ318" i="1"/>
  <c r="I314" i="1"/>
  <c r="R309" i="1"/>
  <c r="R305" i="1"/>
  <c r="AA304" i="1"/>
  <c r="AJ302" i="1"/>
  <c r="I302" i="1"/>
  <c r="R301" i="1"/>
  <c r="AA300" i="1"/>
  <c r="AJ298" i="1"/>
  <c r="I298" i="1"/>
  <c r="R297" i="1"/>
  <c r="AA296" i="1"/>
  <c r="I318" i="1"/>
  <c r="R313" i="1"/>
  <c r="AA305" i="1"/>
  <c r="AJ303" i="1"/>
  <c r="I303" i="1"/>
  <c r="R302" i="1"/>
  <c r="AA301" i="1"/>
  <c r="AJ299" i="1"/>
  <c r="I299" i="1"/>
  <c r="R298" i="1"/>
  <c r="AA297" i="1"/>
  <c r="R317" i="1"/>
  <c r="AA312" i="1"/>
  <c r="AJ310" i="1"/>
  <c r="AJ304" i="1"/>
  <c r="I304" i="1"/>
  <c r="R303" i="1"/>
  <c r="AA302" i="1"/>
  <c r="AJ300" i="1"/>
  <c r="I300" i="1"/>
  <c r="R299" i="1"/>
  <c r="AA298" i="1"/>
  <c r="AA316" i="1"/>
  <c r="AJ314" i="1"/>
  <c r="I310" i="1"/>
  <c r="AJ305" i="1"/>
  <c r="I305" i="1"/>
  <c r="R304" i="1"/>
  <c r="AA303" i="1"/>
  <c r="AJ301" i="1"/>
  <c r="I301" i="1"/>
  <c r="R300" i="1"/>
  <c r="AA299" i="1"/>
  <c r="AJ296" i="1"/>
  <c r="AJ295" i="1"/>
  <c r="R293" i="1"/>
  <c r="AA292" i="1"/>
  <c r="AJ290" i="1"/>
  <c r="I290" i="1"/>
  <c r="R289" i="1"/>
  <c r="AA288" i="1"/>
  <c r="AJ286" i="1"/>
  <c r="I286" i="1"/>
  <c r="R285" i="1"/>
  <c r="AA284" i="1"/>
  <c r="I297" i="1"/>
  <c r="R296" i="1"/>
  <c r="AA293" i="1"/>
  <c r="AJ291" i="1"/>
  <c r="I291" i="1"/>
  <c r="R290" i="1"/>
  <c r="AA289" i="1"/>
  <c r="AJ287" i="1"/>
  <c r="I287" i="1"/>
  <c r="R286" i="1"/>
  <c r="AA285" i="1"/>
  <c r="AJ283" i="1"/>
  <c r="I296" i="1"/>
  <c r="AJ292" i="1"/>
  <c r="I292" i="1"/>
  <c r="R291" i="1"/>
  <c r="AA290" i="1"/>
  <c r="AJ288" i="1"/>
  <c r="I288" i="1"/>
  <c r="R287" i="1"/>
  <c r="AA286" i="1"/>
  <c r="AJ284" i="1"/>
  <c r="I284" i="1"/>
  <c r="AJ297" i="1"/>
  <c r="AA295" i="1"/>
  <c r="R295" i="1"/>
  <c r="I295" i="1"/>
  <c r="AJ293" i="1"/>
  <c r="I293" i="1"/>
  <c r="R292" i="1"/>
  <c r="AA291" i="1"/>
  <c r="AJ289" i="1"/>
  <c r="I289" i="1"/>
  <c r="R288" i="1"/>
  <c r="AA287" i="1"/>
  <c r="AJ285" i="1"/>
  <c r="I285" i="1"/>
  <c r="R284" i="1"/>
  <c r="I283" i="1"/>
  <c r="AA280" i="1"/>
  <c r="AJ278" i="1"/>
  <c r="I278" i="1"/>
  <c r="R277" i="1"/>
  <c r="AA276" i="1"/>
  <c r="AJ274" i="1"/>
  <c r="I274" i="1"/>
  <c r="R273" i="1"/>
  <c r="AA272" i="1"/>
  <c r="AJ270" i="1"/>
  <c r="I270" i="1"/>
  <c r="AA267" i="1"/>
  <c r="AJ265" i="1"/>
  <c r="I265" i="1"/>
  <c r="R264" i="1"/>
  <c r="AA263" i="1"/>
  <c r="AJ261" i="1"/>
  <c r="I261" i="1"/>
  <c r="R260" i="1"/>
  <c r="AA259" i="1"/>
  <c r="AJ257" i="1"/>
  <c r="I257" i="1"/>
  <c r="R283" i="1"/>
  <c r="AJ279" i="1"/>
  <c r="I279" i="1"/>
  <c r="R278" i="1"/>
  <c r="AA277" i="1"/>
  <c r="AJ275" i="1"/>
  <c r="I275" i="1"/>
  <c r="R274" i="1"/>
  <c r="AA273" i="1"/>
  <c r="AJ271" i="1"/>
  <c r="I271" i="1"/>
  <c r="R270" i="1"/>
  <c r="AJ266" i="1"/>
  <c r="I266" i="1"/>
  <c r="R265" i="1"/>
  <c r="AA264" i="1"/>
  <c r="AJ262" i="1"/>
  <c r="I262" i="1"/>
  <c r="R261" i="1"/>
  <c r="AA260" i="1"/>
  <c r="AJ258" i="1"/>
  <c r="I258" i="1"/>
  <c r="AA283" i="1"/>
  <c r="AA282" i="1"/>
  <c r="R282" i="1"/>
  <c r="I282" i="1"/>
  <c r="AJ280" i="1"/>
  <c r="I280" i="1"/>
  <c r="R279" i="1"/>
  <c r="AA278" i="1"/>
  <c r="AJ276" i="1"/>
  <c r="I276" i="1"/>
  <c r="R275" i="1"/>
  <c r="AA274" i="1"/>
  <c r="AJ272" i="1"/>
  <c r="I272" i="1"/>
  <c r="R271" i="1"/>
  <c r="AA270" i="1"/>
  <c r="AA269" i="1"/>
  <c r="R269" i="1"/>
  <c r="I269" i="1"/>
  <c r="AJ267" i="1"/>
  <c r="I267" i="1"/>
  <c r="R266" i="1"/>
  <c r="AA265" i="1"/>
  <c r="AJ263" i="1"/>
  <c r="I263" i="1"/>
  <c r="R262" i="1"/>
  <c r="AA261" i="1"/>
  <c r="AJ259" i="1"/>
  <c r="I259" i="1"/>
  <c r="R258" i="1"/>
  <c r="AA257" i="1"/>
  <c r="AJ282" i="1"/>
  <c r="R280" i="1"/>
  <c r="AA279" i="1"/>
  <c r="AJ277" i="1"/>
  <c r="I277" i="1"/>
  <c r="R276" i="1"/>
  <c r="AA275" i="1"/>
  <c r="AJ273" i="1"/>
  <c r="I273" i="1"/>
  <c r="R272" i="1"/>
  <c r="AA271" i="1"/>
  <c r="AJ269" i="1"/>
  <c r="R267" i="1"/>
  <c r="AA266" i="1"/>
  <c r="AJ264" i="1"/>
  <c r="I264" i="1"/>
  <c r="R263" i="1"/>
  <c r="AA262" i="1"/>
  <c r="AJ260" i="1"/>
  <c r="I260" i="1"/>
  <c r="R259" i="1"/>
  <c r="AA258" i="1"/>
  <c r="R257" i="1"/>
  <c r="R254" i="1"/>
  <c r="AA253" i="1"/>
  <c r="AJ251" i="1"/>
  <c r="I251" i="1"/>
  <c r="R250" i="1"/>
  <c r="AA249" i="1"/>
  <c r="AJ247" i="1"/>
  <c r="I247" i="1"/>
  <c r="R246" i="1"/>
  <c r="AA245" i="1"/>
  <c r="AJ243" i="1"/>
  <c r="I241" i="1"/>
  <c r="R240" i="1"/>
  <c r="AA239" i="1"/>
  <c r="AJ237" i="1"/>
  <c r="I237" i="1"/>
  <c r="R236" i="1"/>
  <c r="AA235" i="1"/>
  <c r="AJ233" i="1"/>
  <c r="I233" i="1"/>
  <c r="R232" i="1"/>
  <c r="AA231" i="1"/>
  <c r="AA230" i="1"/>
  <c r="R230" i="1"/>
  <c r="I230" i="1"/>
  <c r="AJ228" i="1"/>
  <c r="AA254" i="1"/>
  <c r="AJ252" i="1"/>
  <c r="I252" i="1"/>
  <c r="R251" i="1"/>
  <c r="AA250" i="1"/>
  <c r="AJ248" i="1"/>
  <c r="I248" i="1"/>
  <c r="R247" i="1"/>
  <c r="AA246" i="1"/>
  <c r="AJ244" i="1"/>
  <c r="I244" i="1"/>
  <c r="R241" i="1"/>
  <c r="AA240" i="1"/>
  <c r="AJ238" i="1"/>
  <c r="I238" i="1"/>
  <c r="R237" i="1"/>
  <c r="AA236" i="1"/>
  <c r="AJ234" i="1"/>
  <c r="I234" i="1"/>
  <c r="R233" i="1"/>
  <c r="AA232" i="1"/>
  <c r="AJ230" i="1"/>
  <c r="AA256" i="1"/>
  <c r="R256" i="1"/>
  <c r="I256" i="1"/>
  <c r="AJ254" i="1"/>
  <c r="AJ253" i="1"/>
  <c r="I253" i="1"/>
  <c r="R252" i="1"/>
  <c r="AA251" i="1"/>
  <c r="AJ249" i="1"/>
  <c r="I249" i="1"/>
  <c r="R248" i="1"/>
  <c r="AA247" i="1"/>
  <c r="AJ245" i="1"/>
  <c r="I245" i="1"/>
  <c r="R244" i="1"/>
  <c r="AA241" i="1"/>
  <c r="AJ239" i="1"/>
  <c r="I239" i="1"/>
  <c r="R238" i="1"/>
  <c r="AA237" i="1"/>
  <c r="AJ235" i="1"/>
  <c r="I235" i="1"/>
  <c r="R234" i="1"/>
  <c r="AA233" i="1"/>
  <c r="AJ231" i="1"/>
  <c r="I231" i="1"/>
  <c r="AJ256" i="1"/>
  <c r="I254" i="1"/>
  <c r="R253" i="1"/>
  <c r="AA252" i="1"/>
  <c r="AJ250" i="1"/>
  <c r="I250" i="1"/>
  <c r="R249" i="1"/>
  <c r="AA248" i="1"/>
  <c r="AJ246" i="1"/>
  <c r="I246" i="1"/>
  <c r="R245" i="1"/>
  <c r="AA244" i="1"/>
  <c r="AA243" i="1"/>
  <c r="R243" i="1"/>
  <c r="I243" i="1"/>
  <c r="AJ241" i="1"/>
  <c r="AJ240" i="1"/>
  <c r="I240" i="1"/>
  <c r="R239" i="1"/>
  <c r="AA238" i="1"/>
  <c r="AJ236" i="1"/>
  <c r="I236" i="1"/>
  <c r="R235" i="1"/>
  <c r="AA234" i="1"/>
  <c r="AJ232" i="1"/>
  <c r="I232" i="1"/>
  <c r="R231" i="1"/>
  <c r="R228" i="1"/>
  <c r="AA227" i="1"/>
  <c r="AJ225" i="1"/>
  <c r="I225" i="1"/>
  <c r="R224" i="1"/>
  <c r="AA223" i="1"/>
  <c r="AJ221" i="1"/>
  <c r="I221" i="1"/>
  <c r="R220" i="1"/>
  <c r="AA219" i="1"/>
  <c r="AJ217" i="1"/>
  <c r="I215" i="1"/>
  <c r="R214" i="1"/>
  <c r="AA213" i="1"/>
  <c r="AJ211" i="1"/>
  <c r="I211" i="1"/>
  <c r="R210" i="1"/>
  <c r="AA209" i="1"/>
  <c r="AJ207" i="1"/>
  <c r="I207" i="1"/>
  <c r="R206" i="1"/>
  <c r="AA205" i="1"/>
  <c r="AA204" i="1"/>
  <c r="R204" i="1"/>
  <c r="I204" i="1"/>
  <c r="AJ202" i="1"/>
  <c r="AA228" i="1"/>
  <c r="AJ226" i="1"/>
  <c r="I226" i="1"/>
  <c r="R225" i="1"/>
  <c r="AA224" i="1"/>
  <c r="AJ222" i="1"/>
  <c r="I222" i="1"/>
  <c r="R221" i="1"/>
  <c r="AA220" i="1"/>
  <c r="AJ218" i="1"/>
  <c r="I218" i="1"/>
  <c r="R215" i="1"/>
  <c r="AA214" i="1"/>
  <c r="AJ212" i="1"/>
  <c r="I212" i="1"/>
  <c r="R211" i="1"/>
  <c r="AA210" i="1"/>
  <c r="AJ208" i="1"/>
  <c r="I208" i="1"/>
  <c r="R207" i="1"/>
  <c r="AA206" i="1"/>
  <c r="AJ204" i="1"/>
  <c r="AJ227" i="1"/>
  <c r="I227" i="1"/>
  <c r="R226" i="1"/>
  <c r="AA225" i="1"/>
  <c r="AJ223" i="1"/>
  <c r="I223" i="1"/>
  <c r="R222" i="1"/>
  <c r="AA221" i="1"/>
  <c r="AJ219" i="1"/>
  <c r="I219" i="1"/>
  <c r="R218" i="1"/>
  <c r="AA215" i="1"/>
  <c r="AJ213" i="1"/>
  <c r="I213" i="1"/>
  <c r="R212" i="1"/>
  <c r="AA211" i="1"/>
  <c r="AJ209" i="1"/>
  <c r="I209" i="1"/>
  <c r="R208" i="1"/>
  <c r="AA207" i="1"/>
  <c r="AJ205" i="1"/>
  <c r="I205" i="1"/>
  <c r="I228" i="1"/>
  <c r="R227" i="1"/>
  <c r="AA226" i="1"/>
  <c r="AJ224" i="1"/>
  <c r="I224" i="1"/>
  <c r="R223" i="1"/>
  <c r="AA222" i="1"/>
  <c r="AJ220" i="1"/>
  <c r="I220" i="1"/>
  <c r="R219" i="1"/>
  <c r="AA218" i="1"/>
  <c r="AA217" i="1"/>
  <c r="R217" i="1"/>
  <c r="I217" i="1"/>
  <c r="AJ215" i="1"/>
  <c r="AJ214" i="1"/>
  <c r="I214" i="1"/>
  <c r="R213" i="1"/>
  <c r="AA212" i="1"/>
  <c r="AJ210" i="1"/>
  <c r="I210" i="1"/>
  <c r="R209" i="1"/>
  <c r="AA208" i="1"/>
  <c r="AJ206" i="1"/>
  <c r="I206" i="1"/>
  <c r="R205" i="1"/>
  <c r="I202" i="1"/>
  <c r="R201" i="1"/>
  <c r="AA200" i="1"/>
  <c r="AJ198" i="1"/>
  <c r="I198" i="1"/>
  <c r="R197" i="1"/>
  <c r="AA196" i="1"/>
  <c r="AJ194" i="1"/>
  <c r="I194" i="1"/>
  <c r="R193" i="1"/>
  <c r="AA192" i="1"/>
  <c r="AA191" i="1"/>
  <c r="R191" i="1"/>
  <c r="I191" i="1"/>
  <c r="AJ189" i="1"/>
  <c r="AJ188" i="1"/>
  <c r="I188" i="1"/>
  <c r="R187" i="1"/>
  <c r="AA186" i="1"/>
  <c r="AJ184" i="1"/>
  <c r="I184" i="1"/>
  <c r="R183" i="1"/>
  <c r="AA182" i="1"/>
  <c r="AJ180" i="1"/>
  <c r="I180" i="1"/>
  <c r="R179" i="1"/>
  <c r="AA176" i="1"/>
  <c r="AA202" i="1"/>
  <c r="R202" i="1"/>
  <c r="AA201" i="1"/>
  <c r="AJ199" i="1"/>
  <c r="I199" i="1"/>
  <c r="R198" i="1"/>
  <c r="AA197" i="1"/>
  <c r="AJ195" i="1"/>
  <c r="I195" i="1"/>
  <c r="R194" i="1"/>
  <c r="AA193" i="1"/>
  <c r="AJ191" i="1"/>
  <c r="I189" i="1"/>
  <c r="R188" i="1"/>
  <c r="AA187" i="1"/>
  <c r="AJ185" i="1"/>
  <c r="I185" i="1"/>
  <c r="R184" i="1"/>
  <c r="AA183" i="1"/>
  <c r="AJ181" i="1"/>
  <c r="I181" i="1"/>
  <c r="R180" i="1"/>
  <c r="AA179" i="1"/>
  <c r="AA178" i="1"/>
  <c r="R178" i="1"/>
  <c r="I178" i="1"/>
  <c r="AJ176" i="1"/>
  <c r="I176" i="1"/>
  <c r="AJ200" i="1"/>
  <c r="I200" i="1"/>
  <c r="R199" i="1"/>
  <c r="AA198" i="1"/>
  <c r="AJ196" i="1"/>
  <c r="I196" i="1"/>
  <c r="R195" i="1"/>
  <c r="AA194" i="1"/>
  <c r="AJ192" i="1"/>
  <c r="I192" i="1"/>
  <c r="R189" i="1"/>
  <c r="AA188" i="1"/>
  <c r="AJ186" i="1"/>
  <c r="I186" i="1"/>
  <c r="R185" i="1"/>
  <c r="AA184" i="1"/>
  <c r="AJ182" i="1"/>
  <c r="I182" i="1"/>
  <c r="R181" i="1"/>
  <c r="AA180" i="1"/>
  <c r="AJ178" i="1"/>
  <c r="R176" i="1"/>
  <c r="AA175" i="1"/>
  <c r="AJ201" i="1"/>
  <c r="I201" i="1"/>
  <c r="R200" i="1"/>
  <c r="AA199" i="1"/>
  <c r="AJ197" i="1"/>
  <c r="I197" i="1"/>
  <c r="R196" i="1"/>
  <c r="AA195" i="1"/>
  <c r="AJ193" i="1"/>
  <c r="I193" i="1"/>
  <c r="R192" i="1"/>
  <c r="AA189" i="1"/>
  <c r="AJ187" i="1"/>
  <c r="I187" i="1"/>
  <c r="R186" i="1"/>
  <c r="AA185" i="1"/>
  <c r="AJ183" i="1"/>
  <c r="I183" i="1"/>
  <c r="R182" i="1"/>
  <c r="AA181" i="1"/>
  <c r="AJ179" i="1"/>
  <c r="I179" i="1"/>
  <c r="AJ173" i="1"/>
  <c r="I173" i="1"/>
  <c r="R172" i="1"/>
  <c r="AA171" i="1"/>
  <c r="AJ169" i="1"/>
  <c r="I169" i="1"/>
  <c r="R168" i="1"/>
  <c r="AA167" i="1"/>
  <c r="AJ165" i="1"/>
  <c r="I163" i="1"/>
  <c r="R162" i="1"/>
  <c r="AA161" i="1"/>
  <c r="AJ159" i="1"/>
  <c r="I159" i="1"/>
  <c r="R158" i="1"/>
  <c r="AA157" i="1"/>
  <c r="AJ155" i="1"/>
  <c r="I155" i="1"/>
  <c r="R154" i="1"/>
  <c r="AA153" i="1"/>
  <c r="AA152" i="1"/>
  <c r="R152" i="1"/>
  <c r="I152" i="1"/>
  <c r="AJ150" i="1"/>
  <c r="AJ149" i="1"/>
  <c r="I149" i="1"/>
  <c r="R148" i="1"/>
  <c r="AA147" i="1"/>
  <c r="AJ145" i="1"/>
  <c r="I145" i="1"/>
  <c r="R144" i="1"/>
  <c r="AA143" i="1"/>
  <c r="AJ141" i="1"/>
  <c r="I141" i="1"/>
  <c r="R140" i="1"/>
  <c r="AA137" i="1"/>
  <c r="AJ136" i="1"/>
  <c r="AA135" i="1"/>
  <c r="AJ133" i="1"/>
  <c r="I133" i="1"/>
  <c r="R132" i="1"/>
  <c r="AA131" i="1"/>
  <c r="AJ129" i="1"/>
  <c r="I129" i="1"/>
  <c r="R128" i="1"/>
  <c r="AA127" i="1"/>
  <c r="AA126" i="1"/>
  <c r="R126" i="1"/>
  <c r="I126" i="1"/>
  <c r="AJ124" i="1"/>
  <c r="AJ123" i="1"/>
  <c r="I123" i="1"/>
  <c r="R122" i="1"/>
  <c r="AJ175" i="1"/>
  <c r="AJ174" i="1"/>
  <c r="I174" i="1"/>
  <c r="R173" i="1"/>
  <c r="AA172" i="1"/>
  <c r="AJ170" i="1"/>
  <c r="I170" i="1"/>
  <c r="R169" i="1"/>
  <c r="AA168" i="1"/>
  <c r="AJ166" i="1"/>
  <c r="I166" i="1"/>
  <c r="R163" i="1"/>
  <c r="AA162" i="1"/>
  <c r="AJ160" i="1"/>
  <c r="I160" i="1"/>
  <c r="R159" i="1"/>
  <c r="AA158" i="1"/>
  <c r="AJ156" i="1"/>
  <c r="I156" i="1"/>
  <c r="R155" i="1"/>
  <c r="AA154" i="1"/>
  <c r="AJ152" i="1"/>
  <c r="I150" i="1"/>
  <c r="R149" i="1"/>
  <c r="AA148" i="1"/>
  <c r="AJ146" i="1"/>
  <c r="I146" i="1"/>
  <c r="R145" i="1"/>
  <c r="AA144" i="1"/>
  <c r="AJ142" i="1"/>
  <c r="I142" i="1"/>
  <c r="R141" i="1"/>
  <c r="AA140" i="1"/>
  <c r="AA139" i="1"/>
  <c r="R139" i="1"/>
  <c r="I139" i="1"/>
  <c r="AJ137" i="1"/>
  <c r="I137" i="1"/>
  <c r="R136" i="1"/>
  <c r="AJ134" i="1"/>
  <c r="I134" i="1"/>
  <c r="R133" i="1"/>
  <c r="AA132" i="1"/>
  <c r="AJ130" i="1"/>
  <c r="I130" i="1"/>
  <c r="R129" i="1"/>
  <c r="AA128" i="1"/>
  <c r="AJ126" i="1"/>
  <c r="I124" i="1"/>
  <c r="R123" i="1"/>
  <c r="AA122" i="1"/>
  <c r="I175" i="1"/>
  <c r="R174" i="1"/>
  <c r="AA173" i="1"/>
  <c r="AJ171" i="1"/>
  <c r="I171" i="1"/>
  <c r="R170" i="1"/>
  <c r="AA169" i="1"/>
  <c r="AJ167" i="1"/>
  <c r="I167" i="1"/>
  <c r="R166" i="1"/>
  <c r="AA163" i="1"/>
  <c r="AJ161" i="1"/>
  <c r="I161" i="1"/>
  <c r="R160" i="1"/>
  <c r="AA159" i="1"/>
  <c r="AJ157" i="1"/>
  <c r="I157" i="1"/>
  <c r="R156" i="1"/>
  <c r="AA155" i="1"/>
  <c r="AJ153" i="1"/>
  <c r="I153" i="1"/>
  <c r="R150" i="1"/>
  <c r="AA149" i="1"/>
  <c r="AJ147" i="1"/>
  <c r="I147" i="1"/>
  <c r="R146" i="1"/>
  <c r="AA145" i="1"/>
  <c r="AJ143" i="1"/>
  <c r="I143" i="1"/>
  <c r="R142" i="1"/>
  <c r="AA141" i="1"/>
  <c r="AJ139" i="1"/>
  <c r="AA136" i="1"/>
  <c r="AJ135" i="1"/>
  <c r="I135" i="1"/>
  <c r="R134" i="1"/>
  <c r="AA133" i="1"/>
  <c r="AJ131" i="1"/>
  <c r="I131" i="1"/>
  <c r="R130" i="1"/>
  <c r="AA129" i="1"/>
  <c r="AJ127" i="1"/>
  <c r="I127" i="1"/>
  <c r="R124" i="1"/>
  <c r="AA123" i="1"/>
  <c r="R175" i="1"/>
  <c r="AA174" i="1"/>
  <c r="AJ172" i="1"/>
  <c r="I172" i="1"/>
  <c r="R171" i="1"/>
  <c r="AA170" i="1"/>
  <c r="AJ168" i="1"/>
  <c r="I168" i="1"/>
  <c r="R167" i="1"/>
  <c r="AA166" i="1"/>
  <c r="AA165" i="1"/>
  <c r="R165" i="1"/>
  <c r="I165" i="1"/>
  <c r="AJ163" i="1"/>
  <c r="AJ162" i="1"/>
  <c r="I162" i="1"/>
  <c r="R161" i="1"/>
  <c r="AA160" i="1"/>
  <c r="AJ158" i="1"/>
  <c r="I158" i="1"/>
  <c r="R157" i="1"/>
  <c r="AA156" i="1"/>
  <c r="AJ154" i="1"/>
  <c r="I154" i="1"/>
  <c r="R153" i="1"/>
  <c r="AA150" i="1"/>
  <c r="AJ148" i="1"/>
  <c r="I148" i="1"/>
  <c r="R147" i="1"/>
  <c r="AA146" i="1"/>
  <c r="AJ144" i="1"/>
  <c r="I144" i="1"/>
  <c r="R143" i="1"/>
  <c r="AA142" i="1"/>
  <c r="AJ140" i="1"/>
  <c r="I140" i="1"/>
  <c r="R137" i="1"/>
  <c r="I136" i="1"/>
  <c r="R135" i="1"/>
  <c r="AA134" i="1"/>
  <c r="AJ132" i="1"/>
  <c r="I132" i="1"/>
  <c r="R131" i="1"/>
  <c r="AA130" i="1"/>
  <c r="AJ128" i="1"/>
  <c r="I128" i="1"/>
  <c r="R127" i="1"/>
  <c r="AA124" i="1"/>
  <c r="AJ122" i="1"/>
  <c r="I122" i="1"/>
  <c r="AJ121" i="1"/>
  <c r="I121" i="1"/>
  <c r="R120" i="1"/>
  <c r="AA119" i="1"/>
  <c r="AJ117" i="1"/>
  <c r="I117" i="1"/>
  <c r="R116" i="1"/>
  <c r="AA115" i="1"/>
  <c r="AJ113" i="1"/>
  <c r="I111" i="1"/>
  <c r="R110" i="1"/>
  <c r="AA109" i="1"/>
  <c r="AJ107" i="1"/>
  <c r="I107" i="1"/>
  <c r="R106" i="1"/>
  <c r="AA105" i="1"/>
  <c r="AJ103" i="1"/>
  <c r="I103" i="1"/>
  <c r="R102" i="1"/>
  <c r="AA101" i="1"/>
  <c r="AA100" i="1"/>
  <c r="R100" i="1"/>
  <c r="I100" i="1"/>
  <c r="AJ98" i="1"/>
  <c r="AJ97" i="1"/>
  <c r="I97" i="1"/>
  <c r="R96" i="1"/>
  <c r="AA95" i="1"/>
  <c r="AJ93" i="1"/>
  <c r="I93" i="1"/>
  <c r="R92" i="1"/>
  <c r="AA91" i="1"/>
  <c r="AJ89" i="1"/>
  <c r="I89" i="1"/>
  <c r="R88" i="1"/>
  <c r="AA85" i="1"/>
  <c r="AJ83" i="1"/>
  <c r="I83" i="1"/>
  <c r="R82" i="1"/>
  <c r="AA81" i="1"/>
  <c r="AJ79" i="1"/>
  <c r="I79" i="1"/>
  <c r="R78" i="1"/>
  <c r="AA77" i="1"/>
  <c r="AJ75" i="1"/>
  <c r="I75" i="1"/>
  <c r="R72" i="1"/>
  <c r="AA71" i="1"/>
  <c r="AJ69" i="1"/>
  <c r="I69" i="1"/>
  <c r="R121" i="1"/>
  <c r="AA120" i="1"/>
  <c r="AJ118" i="1"/>
  <c r="I118" i="1"/>
  <c r="R117" i="1"/>
  <c r="AA116" i="1"/>
  <c r="AJ114" i="1"/>
  <c r="I114" i="1"/>
  <c r="R111" i="1"/>
  <c r="AA110" i="1"/>
  <c r="AJ108" i="1"/>
  <c r="I108" i="1"/>
  <c r="R107" i="1"/>
  <c r="AA106" i="1"/>
  <c r="AJ104" i="1"/>
  <c r="I104" i="1"/>
  <c r="R103" i="1"/>
  <c r="AA102" i="1"/>
  <c r="AJ100" i="1"/>
  <c r="I98" i="1"/>
  <c r="R97" i="1"/>
  <c r="AA96" i="1"/>
  <c r="AJ94" i="1"/>
  <c r="I94" i="1"/>
  <c r="R93" i="1"/>
  <c r="AA92" i="1"/>
  <c r="AJ90" i="1"/>
  <c r="I90" i="1"/>
  <c r="R89" i="1"/>
  <c r="AA88" i="1"/>
  <c r="AA87" i="1"/>
  <c r="R87" i="1"/>
  <c r="I87" i="1"/>
  <c r="AJ85" i="1"/>
  <c r="AJ84" i="1"/>
  <c r="I84" i="1"/>
  <c r="R83" i="1"/>
  <c r="AA82" i="1"/>
  <c r="AJ80" i="1"/>
  <c r="I80" i="1"/>
  <c r="R79" i="1"/>
  <c r="AA78" i="1"/>
  <c r="AJ76" i="1"/>
  <c r="I76" i="1"/>
  <c r="R75" i="1"/>
  <c r="AA72" i="1"/>
  <c r="AJ70" i="1"/>
  <c r="I70" i="1"/>
  <c r="R69" i="1"/>
  <c r="AA68" i="1"/>
  <c r="AA121" i="1"/>
  <c r="AJ119" i="1"/>
  <c r="I119" i="1"/>
  <c r="R118" i="1"/>
  <c r="AA117" i="1"/>
  <c r="AJ115" i="1"/>
  <c r="I115" i="1"/>
  <c r="R114" i="1"/>
  <c r="AA111" i="1"/>
  <c r="AJ109" i="1"/>
  <c r="I109" i="1"/>
  <c r="R108" i="1"/>
  <c r="AA107" i="1"/>
  <c r="AJ105" i="1"/>
  <c r="I105" i="1"/>
  <c r="R104" i="1"/>
  <c r="AA103" i="1"/>
  <c r="AJ101" i="1"/>
  <c r="I101" i="1"/>
  <c r="R98" i="1"/>
  <c r="AA97" i="1"/>
  <c r="AJ95" i="1"/>
  <c r="I95" i="1"/>
  <c r="R94" i="1"/>
  <c r="AA93" i="1"/>
  <c r="AJ91" i="1"/>
  <c r="I91" i="1"/>
  <c r="R90" i="1"/>
  <c r="AA89" i="1"/>
  <c r="AJ87" i="1"/>
  <c r="I85" i="1"/>
  <c r="R84" i="1"/>
  <c r="AA83" i="1"/>
  <c r="AJ81" i="1"/>
  <c r="I81" i="1"/>
  <c r="R80" i="1"/>
  <c r="AA79" i="1"/>
  <c r="AJ77" i="1"/>
  <c r="I77" i="1"/>
  <c r="R76" i="1"/>
  <c r="AA75" i="1"/>
  <c r="AA74" i="1"/>
  <c r="R74" i="1"/>
  <c r="I74" i="1"/>
  <c r="AJ72" i="1"/>
  <c r="AJ71" i="1"/>
  <c r="I71" i="1"/>
  <c r="R70" i="1"/>
  <c r="AA69" i="1"/>
  <c r="AJ120" i="1"/>
  <c r="I120" i="1"/>
  <c r="R119" i="1"/>
  <c r="AA118" i="1"/>
  <c r="AJ116" i="1"/>
  <c r="I116" i="1"/>
  <c r="R115" i="1"/>
  <c r="AA114" i="1"/>
  <c r="AA113" i="1"/>
  <c r="R113" i="1"/>
  <c r="I113" i="1"/>
  <c r="AJ111" i="1"/>
  <c r="AJ110" i="1"/>
  <c r="I110" i="1"/>
  <c r="R109" i="1"/>
  <c r="AA108" i="1"/>
  <c r="AJ106" i="1"/>
  <c r="I106" i="1"/>
  <c r="R105" i="1"/>
  <c r="AA104" i="1"/>
  <c r="AJ102" i="1"/>
  <c r="I102" i="1"/>
  <c r="R101" i="1"/>
  <c r="AA98" i="1"/>
  <c r="AJ96" i="1"/>
  <c r="I96" i="1"/>
  <c r="R95" i="1"/>
  <c r="AA94" i="1"/>
  <c r="AJ92" i="1"/>
  <c r="I92" i="1"/>
  <c r="R91" i="1"/>
  <c r="AA90" i="1"/>
  <c r="AJ88" i="1"/>
  <c r="I88" i="1"/>
  <c r="R85" i="1"/>
  <c r="AA84" i="1"/>
  <c r="AJ82" i="1"/>
  <c r="I82" i="1"/>
  <c r="R81" i="1"/>
  <c r="AA80" i="1"/>
  <c r="AJ78" i="1"/>
  <c r="I78" i="1"/>
  <c r="R77" i="1"/>
  <c r="AA76" i="1"/>
  <c r="AJ74" i="1"/>
  <c r="I72" i="1"/>
  <c r="R71" i="1"/>
  <c r="AA70" i="1"/>
  <c r="AJ68" i="1"/>
  <c r="AJ66" i="1"/>
  <c r="I66" i="1"/>
  <c r="R65" i="1"/>
  <c r="AA64" i="1"/>
  <c r="AJ62" i="1"/>
  <c r="I62" i="1"/>
  <c r="R59" i="1"/>
  <c r="AA58" i="1"/>
  <c r="AJ56" i="1"/>
  <c r="I56" i="1"/>
  <c r="R55" i="1"/>
  <c r="AA54" i="1"/>
  <c r="AJ52" i="1"/>
  <c r="I52" i="1"/>
  <c r="R51" i="1"/>
  <c r="AA50" i="1"/>
  <c r="AJ48" i="1"/>
  <c r="I46" i="1"/>
  <c r="R45" i="1"/>
  <c r="AA44" i="1"/>
  <c r="AJ42" i="1"/>
  <c r="I42" i="1"/>
  <c r="R41" i="1"/>
  <c r="AA40" i="1"/>
  <c r="AJ38" i="1"/>
  <c r="I38" i="1"/>
  <c r="R37" i="1"/>
  <c r="AA36" i="1"/>
  <c r="AA35" i="1"/>
  <c r="R35" i="1"/>
  <c r="I35" i="1"/>
  <c r="AJ33" i="1"/>
  <c r="AJ32" i="1"/>
  <c r="I32" i="1"/>
  <c r="R31" i="1"/>
  <c r="AA30" i="1"/>
  <c r="AJ28" i="1"/>
  <c r="I28" i="1"/>
  <c r="R27" i="1"/>
  <c r="AA26" i="1"/>
  <c r="AJ24" i="1"/>
  <c r="I24" i="1"/>
  <c r="R23" i="1"/>
  <c r="AA20" i="1"/>
  <c r="AJ18" i="1"/>
  <c r="I18" i="1"/>
  <c r="R17" i="1"/>
  <c r="AA16" i="1"/>
  <c r="R68" i="1"/>
  <c r="AJ67" i="1"/>
  <c r="I67" i="1"/>
  <c r="R66" i="1"/>
  <c r="AA65" i="1"/>
  <c r="AJ63" i="1"/>
  <c r="I63" i="1"/>
  <c r="R62" i="1"/>
  <c r="AA59" i="1"/>
  <c r="AJ57" i="1"/>
  <c r="I57" i="1"/>
  <c r="R56" i="1"/>
  <c r="AA55" i="1"/>
  <c r="AJ53" i="1"/>
  <c r="I53" i="1"/>
  <c r="R52" i="1"/>
  <c r="AA51" i="1"/>
  <c r="AJ49" i="1"/>
  <c r="I49" i="1"/>
  <c r="R46" i="1"/>
  <c r="AA45" i="1"/>
  <c r="AJ43" i="1"/>
  <c r="I43" i="1"/>
  <c r="R42" i="1"/>
  <c r="AA41" i="1"/>
  <c r="AJ39" i="1"/>
  <c r="I39" i="1"/>
  <c r="R38" i="1"/>
  <c r="AA37" i="1"/>
  <c r="AJ35" i="1"/>
  <c r="I33" i="1"/>
  <c r="R32" i="1"/>
  <c r="AA31" i="1"/>
  <c r="AJ29" i="1"/>
  <c r="I29" i="1"/>
  <c r="R28" i="1"/>
  <c r="AA27" i="1"/>
  <c r="AJ25" i="1"/>
  <c r="I25" i="1"/>
  <c r="R24" i="1"/>
  <c r="AA23" i="1"/>
  <c r="AA22" i="1"/>
  <c r="R22" i="1"/>
  <c r="I22" i="1"/>
  <c r="AJ20" i="1"/>
  <c r="AJ19" i="1"/>
  <c r="I19" i="1"/>
  <c r="R18" i="1"/>
  <c r="AA17" i="1"/>
  <c r="AJ15" i="1"/>
  <c r="I15" i="1"/>
  <c r="I68" i="1"/>
  <c r="R67" i="1"/>
  <c r="AA66" i="1"/>
  <c r="AJ64" i="1"/>
  <c r="I64" i="1"/>
  <c r="R63" i="1"/>
  <c r="AA62" i="1"/>
  <c r="AA61" i="1"/>
  <c r="R61" i="1"/>
  <c r="I61" i="1"/>
  <c r="AJ59" i="1"/>
  <c r="AJ58" i="1"/>
  <c r="I58" i="1"/>
  <c r="R57" i="1"/>
  <c r="AA56" i="1"/>
  <c r="AJ54" i="1"/>
  <c r="I54" i="1"/>
  <c r="R53" i="1"/>
  <c r="AA52" i="1"/>
  <c r="AJ50" i="1"/>
  <c r="I50" i="1"/>
  <c r="R49" i="1"/>
  <c r="AA46" i="1"/>
  <c r="AJ44" i="1"/>
  <c r="I44" i="1"/>
  <c r="R43" i="1"/>
  <c r="AA42" i="1"/>
  <c r="AJ40" i="1"/>
  <c r="I40" i="1"/>
  <c r="R39" i="1"/>
  <c r="AA38" i="1"/>
  <c r="AJ36" i="1"/>
  <c r="I36" i="1"/>
  <c r="R33" i="1"/>
  <c r="AA32" i="1"/>
  <c r="AJ30" i="1"/>
  <c r="I30" i="1"/>
  <c r="R29" i="1"/>
  <c r="AA28" i="1"/>
  <c r="AJ26" i="1"/>
  <c r="I26" i="1"/>
  <c r="R25" i="1"/>
  <c r="AA24" i="1"/>
  <c r="AJ22" i="1"/>
  <c r="I20" i="1"/>
  <c r="R19" i="1"/>
  <c r="AA18" i="1"/>
  <c r="AJ16" i="1"/>
  <c r="I16" i="1"/>
  <c r="R15" i="1"/>
  <c r="AA67" i="1"/>
  <c r="AJ65" i="1"/>
  <c r="I65" i="1"/>
  <c r="R64" i="1"/>
  <c r="AA63" i="1"/>
  <c r="AJ61" i="1"/>
  <c r="I59" i="1"/>
  <c r="R58" i="1"/>
  <c r="AA57" i="1"/>
  <c r="AJ55" i="1"/>
  <c r="I55" i="1"/>
  <c r="R54" i="1"/>
  <c r="AA53" i="1"/>
  <c r="AJ51" i="1"/>
  <c r="I51" i="1"/>
  <c r="R50" i="1"/>
  <c r="AA49" i="1"/>
  <c r="AA48" i="1"/>
  <c r="R48" i="1"/>
  <c r="I48" i="1"/>
  <c r="AJ46" i="1"/>
  <c r="AJ45" i="1"/>
  <c r="I45" i="1"/>
  <c r="R44" i="1"/>
  <c r="AA43" i="1"/>
  <c r="AJ41" i="1"/>
  <c r="I41" i="1"/>
  <c r="R40" i="1"/>
  <c r="AA39" i="1"/>
  <c r="AJ37" i="1"/>
  <c r="I37" i="1"/>
  <c r="R36" i="1"/>
  <c r="AA33" i="1"/>
  <c r="AJ31" i="1"/>
  <c r="I31" i="1"/>
  <c r="R30" i="1"/>
  <c r="AA29" i="1"/>
  <c r="AJ27" i="1"/>
  <c r="I27" i="1"/>
  <c r="R26" i="1"/>
  <c r="AA25" i="1"/>
  <c r="AJ23" i="1"/>
  <c r="I23" i="1"/>
  <c r="R20" i="1"/>
  <c r="AA19" i="1"/>
  <c r="AJ17" i="1"/>
  <c r="I17" i="1"/>
  <c r="R16" i="1"/>
  <c r="AA15" i="1"/>
  <c r="I9" i="1"/>
  <c r="E9" i="1" s="1"/>
  <c r="G9" i="1" s="1"/>
  <c r="H9" i="1" s="1"/>
  <c r="D10" i="1" s="1"/>
  <c r="AA9" i="1"/>
  <c r="W9" i="1" s="1"/>
  <c r="Y9" i="1" s="1"/>
  <c r="Z9" i="1" s="1"/>
  <c r="V10" i="1" s="1"/>
  <c r="R10" i="1"/>
  <c r="I11" i="1"/>
  <c r="AJ11" i="1"/>
  <c r="AA13" i="1"/>
  <c r="R14" i="1"/>
  <c r="O137" i="1"/>
  <c r="P137" i="1" s="1"/>
  <c r="Q137" i="1" s="1"/>
  <c r="M139" i="1" s="1"/>
  <c r="AH9" i="1" l="1"/>
  <c r="AI9" i="1" s="1"/>
  <c r="AE10" i="1" s="1"/>
  <c r="AG10" i="1" s="1"/>
  <c r="AH10" i="1" s="1"/>
  <c r="AI10" i="1" s="1"/>
  <c r="AE11" i="1" s="1"/>
  <c r="P9" i="1"/>
  <c r="Q9" i="1" s="1"/>
  <c r="M10" i="1" s="1"/>
  <c r="O10" i="1" s="1"/>
  <c r="O139" i="1"/>
  <c r="N139" i="1"/>
  <c r="W10" i="1"/>
  <c r="X10" i="1"/>
  <c r="F10" i="1"/>
  <c r="E10" i="1"/>
  <c r="N10" i="1" l="1"/>
  <c r="P139" i="1"/>
  <c r="Q139" i="1" s="1"/>
  <c r="M140" i="1" s="1"/>
  <c r="N140" i="1" s="1"/>
  <c r="P10" i="1"/>
  <c r="Q10" i="1" s="1"/>
  <c r="M11" i="1" s="1"/>
  <c r="O11" i="1" s="1"/>
  <c r="G10" i="1"/>
  <c r="H10" i="1" s="1"/>
  <c r="D11" i="1" s="1"/>
  <c r="F11" i="1" s="1"/>
  <c r="AG11" i="1"/>
  <c r="AH11" i="1" s="1"/>
  <c r="AI11" i="1" s="1"/>
  <c r="AE12" i="1" s="1"/>
  <c r="Y10" i="1"/>
  <c r="Z10" i="1" s="1"/>
  <c r="V11" i="1" s="1"/>
  <c r="E11" i="1" l="1"/>
  <c r="G11" i="1" s="1"/>
  <c r="H11" i="1" s="1"/>
  <c r="D12" i="1" s="1"/>
  <c r="F12" i="1" s="1"/>
  <c r="O140" i="1"/>
  <c r="P140" i="1" s="1"/>
  <c r="Q140" i="1" s="1"/>
  <c r="M141" i="1" s="1"/>
  <c r="N141" i="1" s="1"/>
  <c r="N11" i="1"/>
  <c r="P11" i="1" s="1"/>
  <c r="Q11" i="1" s="1"/>
  <c r="M12" i="1" s="1"/>
  <c r="N12" i="1" s="1"/>
  <c r="AG12" i="1"/>
  <c r="AH12" i="1" s="1"/>
  <c r="AI12" i="1" s="1"/>
  <c r="AE13" i="1" s="1"/>
  <c r="X11" i="1"/>
  <c r="W11" i="1"/>
  <c r="E12" i="1"/>
  <c r="O12" i="1" l="1"/>
  <c r="P12" i="1" s="1"/>
  <c r="Q12" i="1" s="1"/>
  <c r="M13" i="1" s="1"/>
  <c r="O13" i="1" s="1"/>
  <c r="O141" i="1"/>
  <c r="P141" i="1" s="1"/>
  <c r="Q141" i="1" s="1"/>
  <c r="M142" i="1" s="1"/>
  <c r="AG13" i="1"/>
  <c r="AH13" i="1" s="1"/>
  <c r="AI13" i="1" s="1"/>
  <c r="AE14" i="1" s="1"/>
  <c r="Y11" i="1"/>
  <c r="Z11" i="1" s="1"/>
  <c r="V12" i="1" s="1"/>
  <c r="G12" i="1"/>
  <c r="H12" i="1" s="1"/>
  <c r="D13" i="1" s="1"/>
  <c r="N13" i="1" l="1"/>
  <c r="P13" i="1" s="1"/>
  <c r="Q13" i="1" s="1"/>
  <c r="M14" i="1" s="1"/>
  <c r="O14" i="1" s="1"/>
  <c r="AG14" i="1"/>
  <c r="AH14" i="1" s="1"/>
  <c r="AI14" i="1" s="1"/>
  <c r="AE15" i="1" s="1"/>
  <c r="F13" i="1"/>
  <c r="E13" i="1"/>
  <c r="O142" i="1"/>
  <c r="N142" i="1"/>
  <c r="X12" i="1"/>
  <c r="W12" i="1"/>
  <c r="Y12" i="1" l="1"/>
  <c r="Z12" i="1" s="1"/>
  <c r="V13" i="1" s="1"/>
  <c r="G13" i="1"/>
  <c r="H13" i="1" s="1"/>
  <c r="D14" i="1" s="1"/>
  <c r="N14" i="1"/>
  <c r="P14" i="1" s="1"/>
  <c r="Q14" i="1" s="1"/>
  <c r="M15" i="1" s="1"/>
  <c r="O15" i="1" s="1"/>
  <c r="X13" i="1"/>
  <c r="W13" i="1"/>
  <c r="F14" i="1"/>
  <c r="E14" i="1"/>
  <c r="AG15" i="1"/>
  <c r="AH15" i="1" s="1"/>
  <c r="AI15" i="1" s="1"/>
  <c r="AE16" i="1" s="1"/>
  <c r="P142" i="1"/>
  <c r="Q142" i="1" s="1"/>
  <c r="M143" i="1" s="1"/>
  <c r="N15" i="1" l="1"/>
  <c r="P15" i="1" s="1"/>
  <c r="Q15" i="1" s="1"/>
  <c r="M16" i="1" s="1"/>
  <c r="G14" i="1"/>
  <c r="H14" i="1" s="1"/>
  <c r="D15" i="1" s="1"/>
  <c r="F15" i="1" s="1"/>
  <c r="AG16" i="1"/>
  <c r="AH16" i="1" s="1"/>
  <c r="AI16" i="1" s="1"/>
  <c r="AE17" i="1" s="1"/>
  <c r="O143" i="1"/>
  <c r="N143" i="1"/>
  <c r="Y13" i="1"/>
  <c r="Z13" i="1" s="1"/>
  <c r="V14" i="1" s="1"/>
  <c r="P143" i="1" l="1"/>
  <c r="Q143" i="1" s="1"/>
  <c r="M144" i="1" s="1"/>
  <c r="N16" i="1"/>
  <c r="O16" i="1"/>
  <c r="E15" i="1"/>
  <c r="G15" i="1" s="1"/>
  <c r="H15" i="1" s="1"/>
  <c r="D16" i="1" s="1"/>
  <c r="O144" i="1"/>
  <c r="N144" i="1"/>
  <c r="X14" i="1"/>
  <c r="W14" i="1"/>
  <c r="AG17" i="1"/>
  <c r="AH17" i="1" s="1"/>
  <c r="AI17" i="1" s="1"/>
  <c r="AE18" i="1" s="1"/>
  <c r="P16" i="1" l="1"/>
  <c r="Q16" i="1" s="1"/>
  <c r="M17" i="1" s="1"/>
  <c r="P144" i="1"/>
  <c r="Q144" i="1" s="1"/>
  <c r="M145" i="1" s="1"/>
  <c r="O145" i="1" s="1"/>
  <c r="Y14" i="1"/>
  <c r="Z14" i="1" s="1"/>
  <c r="V15" i="1" s="1"/>
  <c r="X15" i="1" s="1"/>
  <c r="AG18" i="1"/>
  <c r="AH18" i="1" s="1"/>
  <c r="AI18" i="1" s="1"/>
  <c r="AE19" i="1" s="1"/>
  <c r="N145" i="1"/>
  <c r="F16" i="1"/>
  <c r="E16" i="1"/>
  <c r="O17" i="1"/>
  <c r="N17" i="1"/>
  <c r="P145" i="1" l="1"/>
  <c r="Q145" i="1" s="1"/>
  <c r="M146" i="1" s="1"/>
  <c r="W15" i="1"/>
  <c r="Y15" i="1" s="1"/>
  <c r="Z15" i="1" s="1"/>
  <c r="V16" i="1" s="1"/>
  <c r="X16" i="1" s="1"/>
  <c r="O146" i="1"/>
  <c r="N146" i="1"/>
  <c r="AG19" i="1"/>
  <c r="AH19" i="1" s="1"/>
  <c r="AI19" i="1" s="1"/>
  <c r="AE20" i="1" s="1"/>
  <c r="G16" i="1"/>
  <c r="H16" i="1" s="1"/>
  <c r="D17" i="1" s="1"/>
  <c r="P17" i="1"/>
  <c r="Q17" i="1" s="1"/>
  <c r="M18" i="1" s="1"/>
  <c r="W16" i="1" l="1"/>
  <c r="Y16" i="1" s="1"/>
  <c r="Z16" i="1" s="1"/>
  <c r="V17" i="1" s="1"/>
  <c r="W17" i="1" s="1"/>
  <c r="P146" i="1"/>
  <c r="Q146" i="1" s="1"/>
  <c r="M147" i="1" s="1"/>
  <c r="O147" i="1" s="1"/>
  <c r="AG20" i="1"/>
  <c r="AH20" i="1" s="1"/>
  <c r="AI20" i="1" s="1"/>
  <c r="AE22" i="1" s="1"/>
  <c r="F17" i="1"/>
  <c r="E17" i="1"/>
  <c r="O18" i="1"/>
  <c r="N18" i="1"/>
  <c r="G17" i="1" l="1"/>
  <c r="H17" i="1" s="1"/>
  <c r="D18" i="1" s="1"/>
  <c r="E18" i="1" s="1"/>
  <c r="X17" i="1"/>
  <c r="Y17" i="1" s="1"/>
  <c r="Z17" i="1" s="1"/>
  <c r="V18" i="1" s="1"/>
  <c r="N147" i="1"/>
  <c r="P147" i="1" s="1"/>
  <c r="Q147" i="1" s="1"/>
  <c r="M148" i="1" s="1"/>
  <c r="O148" i="1" s="1"/>
  <c r="AG22" i="1"/>
  <c r="AH22" i="1" s="1"/>
  <c r="AI22" i="1" s="1"/>
  <c r="AE23" i="1" s="1"/>
  <c r="P18" i="1"/>
  <c r="Q18" i="1" s="1"/>
  <c r="M19" i="1" s="1"/>
  <c r="F18" i="1" l="1"/>
  <c r="X18" i="1"/>
  <c r="W18" i="1"/>
  <c r="Y18" i="1" s="1"/>
  <c r="Z18" i="1" s="1"/>
  <c r="V19" i="1" s="1"/>
  <c r="N148" i="1"/>
  <c r="P148" i="1" s="1"/>
  <c r="Q148" i="1" s="1"/>
  <c r="M149" i="1" s="1"/>
  <c r="O149" i="1" s="1"/>
  <c r="G18" i="1"/>
  <c r="H18" i="1" s="1"/>
  <c r="D19" i="1" s="1"/>
  <c r="F19" i="1" s="1"/>
  <c r="E19" i="1"/>
  <c r="AG23" i="1"/>
  <c r="AH23" i="1" s="1"/>
  <c r="AI23" i="1" s="1"/>
  <c r="AE24" i="1" s="1"/>
  <c r="O19" i="1"/>
  <c r="N19" i="1"/>
  <c r="X19" i="1" l="1"/>
  <c r="W19" i="1"/>
  <c r="Y19" i="1" s="1"/>
  <c r="Z19" i="1" s="1"/>
  <c r="V20" i="1" s="1"/>
  <c r="G19" i="1"/>
  <c r="H19" i="1" s="1"/>
  <c r="D20" i="1" s="1"/>
  <c r="F20" i="1" s="1"/>
  <c r="N149" i="1"/>
  <c r="P149" i="1" s="1"/>
  <c r="Q149" i="1" s="1"/>
  <c r="M150" i="1" s="1"/>
  <c r="O150" i="1" s="1"/>
  <c r="P19" i="1"/>
  <c r="Q19" i="1" s="1"/>
  <c r="M20" i="1" s="1"/>
  <c r="AG24" i="1"/>
  <c r="AH24" i="1" s="1"/>
  <c r="AI24" i="1" s="1"/>
  <c r="AE25" i="1" s="1"/>
  <c r="O20" i="1"/>
  <c r="N20" i="1"/>
  <c r="E20" i="1" l="1"/>
  <c r="G20" i="1" s="1"/>
  <c r="H20" i="1" s="1"/>
  <c r="D22" i="1" s="1"/>
  <c r="F22" i="1" s="1"/>
  <c r="N150" i="1"/>
  <c r="P150" i="1" s="1"/>
  <c r="Q150" i="1" s="1"/>
  <c r="M152" i="1" s="1"/>
  <c r="AG25" i="1"/>
  <c r="AH25" i="1" s="1"/>
  <c r="AI25" i="1" s="1"/>
  <c r="AE26" i="1" s="1"/>
  <c r="N22" i="1"/>
  <c r="P20" i="1"/>
  <c r="Q20" i="1" s="1"/>
  <c r="M22" i="1" s="1"/>
  <c r="X20" i="1"/>
  <c r="W20" i="1"/>
  <c r="E22" i="1" l="1"/>
  <c r="G22" i="1" s="1"/>
  <c r="H22" i="1" s="1"/>
  <c r="D23" i="1" s="1"/>
  <c r="O152" i="1"/>
  <c r="N152" i="1"/>
  <c r="AG26" i="1"/>
  <c r="AH26" i="1" s="1"/>
  <c r="AI26" i="1" s="1"/>
  <c r="AE27" i="1" s="1"/>
  <c r="O22" i="1"/>
  <c r="W22" i="1"/>
  <c r="Y20" i="1"/>
  <c r="Z20" i="1" s="1"/>
  <c r="V22" i="1" s="1"/>
  <c r="N23" i="1"/>
  <c r="P22" i="1"/>
  <c r="Q22" i="1" s="1"/>
  <c r="M23" i="1" s="1"/>
  <c r="P152" i="1" l="1"/>
  <c r="Q152" i="1" s="1"/>
  <c r="M153" i="1" s="1"/>
  <c r="N153" i="1" s="1"/>
  <c r="F23" i="1"/>
  <c r="E23" i="1"/>
  <c r="G23" i="1" s="1"/>
  <c r="H23" i="1" s="1"/>
  <c r="D24" i="1" s="1"/>
  <c r="P153" i="1"/>
  <c r="Q153" i="1" s="1"/>
  <c r="M154" i="1" s="1"/>
  <c r="N154" i="1" s="1"/>
  <c r="O153" i="1"/>
  <c r="O23" i="1"/>
  <c r="P23" i="1" s="1"/>
  <c r="Q23" i="1" s="1"/>
  <c r="M24" i="1" s="1"/>
  <c r="AG27" i="1"/>
  <c r="AH27" i="1" s="1"/>
  <c r="AI27" i="1" s="1"/>
  <c r="AE28" i="1" s="1"/>
  <c r="W23" i="1"/>
  <c r="X22" i="1"/>
  <c r="Y22" i="1" s="1"/>
  <c r="Z22" i="1" s="1"/>
  <c r="V23" i="1" s="1"/>
  <c r="N24" i="1"/>
  <c r="F24" i="1" l="1"/>
  <c r="E24" i="1"/>
  <c r="G24" i="1" s="1"/>
  <c r="H24" i="1" s="1"/>
  <c r="D25" i="1" s="1"/>
  <c r="O154" i="1"/>
  <c r="P154" i="1" s="1"/>
  <c r="Q154" i="1" s="1"/>
  <c r="M155" i="1" s="1"/>
  <c r="O24" i="1"/>
  <c r="P24" i="1" s="1"/>
  <c r="Q24" i="1" s="1"/>
  <c r="M25" i="1" s="1"/>
  <c r="X23" i="1"/>
  <c r="Y23" i="1" s="1"/>
  <c r="Z23" i="1" s="1"/>
  <c r="V24" i="1" s="1"/>
  <c r="N25" i="1"/>
  <c r="W24" i="1"/>
  <c r="AG28" i="1"/>
  <c r="AH28" i="1" s="1"/>
  <c r="AI28" i="1" s="1"/>
  <c r="AE29" i="1" s="1"/>
  <c r="O155" i="1" l="1"/>
  <c r="N155" i="1"/>
  <c r="P155" i="1" s="1"/>
  <c r="Q155" i="1" s="1"/>
  <c r="M156" i="1" s="1"/>
  <c r="O156" i="1" s="1"/>
  <c r="X24" i="1"/>
  <c r="Y24" i="1" s="1"/>
  <c r="Z24" i="1" s="1"/>
  <c r="V25" i="1" s="1"/>
  <c r="O25" i="1"/>
  <c r="P25" i="1" s="1"/>
  <c r="Q25" i="1" s="1"/>
  <c r="M26" i="1" s="1"/>
  <c r="AG29" i="1"/>
  <c r="AH29" i="1" s="1"/>
  <c r="AI29" i="1" s="1"/>
  <c r="AE30" i="1" s="1"/>
  <c r="N26" i="1"/>
  <c r="F25" i="1"/>
  <c r="E25" i="1"/>
  <c r="W25" i="1"/>
  <c r="N156" i="1" l="1"/>
  <c r="P156" i="1" s="1"/>
  <c r="Q156" i="1" s="1"/>
  <c r="M157" i="1" s="1"/>
  <c r="O157" i="1" s="1"/>
  <c r="X25" i="1"/>
  <c r="Y25" i="1" s="1"/>
  <c r="Z25" i="1" s="1"/>
  <c r="V26" i="1" s="1"/>
  <c r="AG30" i="1"/>
  <c r="AH30" i="1" s="1"/>
  <c r="AI30" i="1" s="1"/>
  <c r="AE31" i="1" s="1"/>
  <c r="W26" i="1"/>
  <c r="N27" i="1"/>
  <c r="O26" i="1"/>
  <c r="P26" i="1" s="1"/>
  <c r="Q26" i="1" s="1"/>
  <c r="M27" i="1" s="1"/>
  <c r="G25" i="1"/>
  <c r="H25" i="1" s="1"/>
  <c r="D26" i="1" s="1"/>
  <c r="N157" i="1" l="1"/>
  <c r="O27" i="1"/>
  <c r="P27" i="1" s="1"/>
  <c r="Q27" i="1" s="1"/>
  <c r="M28" i="1" s="1"/>
  <c r="AG31" i="1"/>
  <c r="AH31" i="1" s="1"/>
  <c r="AI31" i="1" s="1"/>
  <c r="AE32" i="1" s="1"/>
  <c r="X26" i="1"/>
  <c r="Y26" i="1" s="1"/>
  <c r="Z26" i="1" s="1"/>
  <c r="V27" i="1" s="1"/>
  <c r="W27" i="1"/>
  <c r="F26" i="1"/>
  <c r="E26" i="1"/>
  <c r="N28" i="1"/>
  <c r="P157" i="1"/>
  <c r="Q157" i="1" s="1"/>
  <c r="M158" i="1" s="1"/>
  <c r="G26" i="1" l="1"/>
  <c r="H26" i="1" s="1"/>
  <c r="D27" i="1" s="1"/>
  <c r="F27" i="1"/>
  <c r="E27" i="1"/>
  <c r="AG32" i="1"/>
  <c r="AH32" i="1" s="1"/>
  <c r="AI32" i="1" s="1"/>
  <c r="AE33" i="1" s="1"/>
  <c r="X27" i="1"/>
  <c r="Y27" i="1" s="1"/>
  <c r="Z27" i="1" s="1"/>
  <c r="V28" i="1" s="1"/>
  <c r="O28" i="1"/>
  <c r="P28" i="1" s="1"/>
  <c r="Q28" i="1" s="1"/>
  <c r="M29" i="1" s="1"/>
  <c r="N29" i="1"/>
  <c r="W28" i="1"/>
  <c r="O158" i="1"/>
  <c r="N158" i="1"/>
  <c r="P158" i="1" l="1"/>
  <c r="Q158" i="1" s="1"/>
  <c r="M159" i="1" s="1"/>
  <c r="O159" i="1" s="1"/>
  <c r="G27" i="1"/>
  <c r="H27" i="1" s="1"/>
  <c r="D28" i="1" s="1"/>
  <c r="F28" i="1" s="1"/>
  <c r="N159" i="1"/>
  <c r="O29" i="1"/>
  <c r="P29" i="1" s="1"/>
  <c r="Q29" i="1" s="1"/>
  <c r="M30" i="1" s="1"/>
  <c r="X28" i="1"/>
  <c r="Y28" i="1" s="1"/>
  <c r="Z28" i="1" s="1"/>
  <c r="V29" i="1" s="1"/>
  <c r="AG33" i="1"/>
  <c r="AH33" i="1" s="1"/>
  <c r="AI33" i="1" s="1"/>
  <c r="AE35" i="1" s="1"/>
  <c r="W29" i="1"/>
  <c r="N30" i="1"/>
  <c r="P159" i="1" l="1"/>
  <c r="Q159" i="1" s="1"/>
  <c r="M160" i="1" s="1"/>
  <c r="E28" i="1"/>
  <c r="G28" i="1" s="1"/>
  <c r="H28" i="1" s="1"/>
  <c r="D29" i="1" s="1"/>
  <c r="AG35" i="1"/>
  <c r="AH35" i="1" s="1"/>
  <c r="AI35" i="1" s="1"/>
  <c r="AE36" i="1" s="1"/>
  <c r="O160" i="1"/>
  <c r="N160" i="1"/>
  <c r="O30" i="1"/>
  <c r="P30" i="1" s="1"/>
  <c r="Q30" i="1" s="1"/>
  <c r="M31" i="1" s="1"/>
  <c r="N31" i="1"/>
  <c r="W30" i="1"/>
  <c r="X29" i="1"/>
  <c r="Y29" i="1" s="1"/>
  <c r="Z29" i="1" s="1"/>
  <c r="V30" i="1" s="1"/>
  <c r="P160" i="1" l="1"/>
  <c r="Q160" i="1" s="1"/>
  <c r="M161" i="1" s="1"/>
  <c r="F29" i="1"/>
  <c r="E29" i="1"/>
  <c r="G29" i="1" s="1"/>
  <c r="H29" i="1" s="1"/>
  <c r="D30" i="1" s="1"/>
  <c r="O161" i="1"/>
  <c r="N161" i="1"/>
  <c r="X30" i="1"/>
  <c r="Y30" i="1" s="1"/>
  <c r="Z30" i="1" s="1"/>
  <c r="V31" i="1" s="1"/>
  <c r="O31" i="1"/>
  <c r="P31" i="1" s="1"/>
  <c r="Q31" i="1" s="1"/>
  <c r="M32" i="1" s="1"/>
  <c r="AG36" i="1"/>
  <c r="AH36" i="1" s="1"/>
  <c r="AI36" i="1" s="1"/>
  <c r="AE37" i="1" s="1"/>
  <c r="N32" i="1"/>
  <c r="W31" i="1"/>
  <c r="P161" i="1" l="1"/>
  <c r="Q161" i="1" s="1"/>
  <c r="M162" i="1" s="1"/>
  <c r="E30" i="1"/>
  <c r="F30" i="1"/>
  <c r="O32" i="1"/>
  <c r="P32" i="1" s="1"/>
  <c r="Q32" i="1" s="1"/>
  <c r="M33" i="1" s="1"/>
  <c r="AG37" i="1"/>
  <c r="AH37" i="1" s="1"/>
  <c r="AI37" i="1" s="1"/>
  <c r="AE38" i="1" s="1"/>
  <c r="X31" i="1"/>
  <c r="Y31" i="1" s="1"/>
  <c r="Z31" i="1" s="1"/>
  <c r="V32" i="1" s="1"/>
  <c r="O162" i="1"/>
  <c r="N162" i="1"/>
  <c r="W32" i="1"/>
  <c r="N33" i="1"/>
  <c r="G30" i="1" l="1"/>
  <c r="H30" i="1" s="1"/>
  <c r="D31" i="1" s="1"/>
  <c r="O33" i="1"/>
  <c r="P33" i="1" s="1"/>
  <c r="Q33" i="1" s="1"/>
  <c r="M35" i="1" s="1"/>
  <c r="AG38" i="1"/>
  <c r="AH38" i="1" s="1"/>
  <c r="AI38" i="1" s="1"/>
  <c r="AE39" i="1" s="1"/>
  <c r="X32" i="1"/>
  <c r="Y32" i="1" s="1"/>
  <c r="Z32" i="1" s="1"/>
  <c r="V33" i="1" s="1"/>
  <c r="N35" i="1"/>
  <c r="W33" i="1"/>
  <c r="P162" i="1"/>
  <c r="Q162" i="1" s="1"/>
  <c r="M163" i="1" s="1"/>
  <c r="F31" i="1" l="1"/>
  <c r="E31" i="1"/>
  <c r="G31" i="1" s="1"/>
  <c r="H31" i="1" s="1"/>
  <c r="D32" i="1" s="1"/>
  <c r="AG39" i="1"/>
  <c r="AH39" i="1" s="1"/>
  <c r="AI39" i="1" s="1"/>
  <c r="AE40" i="1" s="1"/>
  <c r="O35" i="1"/>
  <c r="P35" i="1" s="1"/>
  <c r="Q35" i="1" s="1"/>
  <c r="M36" i="1" s="1"/>
  <c r="W35" i="1"/>
  <c r="X33" i="1"/>
  <c r="Y33" i="1" s="1"/>
  <c r="Z33" i="1" s="1"/>
  <c r="V35" i="1" s="1"/>
  <c r="O163" i="1"/>
  <c r="N163" i="1"/>
  <c r="N36" i="1"/>
  <c r="E32" i="1" l="1"/>
  <c r="F32" i="1"/>
  <c r="O36" i="1"/>
  <c r="X35" i="1"/>
  <c r="Y35" i="1" s="1"/>
  <c r="Z35" i="1" s="1"/>
  <c r="V36" i="1" s="1"/>
  <c r="AG40" i="1"/>
  <c r="AH40" i="1" s="1"/>
  <c r="AI40" i="1" s="1"/>
  <c r="AE41" i="1" s="1"/>
  <c r="P163" i="1"/>
  <c r="Q163" i="1" s="1"/>
  <c r="M165" i="1" s="1"/>
  <c r="N37" i="1"/>
  <c r="P36" i="1"/>
  <c r="Q36" i="1" s="1"/>
  <c r="M37" i="1" s="1"/>
  <c r="W36" i="1"/>
  <c r="G32" i="1" l="1"/>
  <c r="H32" i="1" s="1"/>
  <c r="D33" i="1" s="1"/>
  <c r="F33" i="1" s="1"/>
  <c r="E33" i="1"/>
  <c r="G33" i="1" s="1"/>
  <c r="H33" i="1" s="1"/>
  <c r="D35" i="1" s="1"/>
  <c r="E35" i="1" s="1"/>
  <c r="X36" i="1"/>
  <c r="Y36" i="1" s="1"/>
  <c r="Z36" i="1" s="1"/>
  <c r="V37" i="1" s="1"/>
  <c r="O37" i="1"/>
  <c r="P37" i="1" s="1"/>
  <c r="Q37" i="1" s="1"/>
  <c r="M38" i="1" s="1"/>
  <c r="AG41" i="1"/>
  <c r="AH41" i="1" s="1"/>
  <c r="AI41" i="1" s="1"/>
  <c r="AE42" i="1" s="1"/>
  <c r="O165" i="1"/>
  <c r="N165" i="1"/>
  <c r="N38" i="1"/>
  <c r="W37" i="1"/>
  <c r="F35" i="1" l="1"/>
  <c r="G35" i="1" s="1"/>
  <c r="H35" i="1" s="1"/>
  <c r="D36" i="1" s="1"/>
  <c r="AG42" i="1"/>
  <c r="AH42" i="1" s="1"/>
  <c r="AI42" i="1" s="1"/>
  <c r="AE43" i="1" s="1"/>
  <c r="X37" i="1"/>
  <c r="Y37" i="1" s="1"/>
  <c r="Z37" i="1" s="1"/>
  <c r="V38" i="1" s="1"/>
  <c r="O38" i="1"/>
  <c r="P38" i="1" s="1"/>
  <c r="Q38" i="1" s="1"/>
  <c r="M39" i="1" s="1"/>
  <c r="W38" i="1"/>
  <c r="F36" i="1"/>
  <c r="E36" i="1"/>
  <c r="G36" i="1" s="1"/>
  <c r="H36" i="1" s="1"/>
  <c r="D37" i="1" s="1"/>
  <c r="N39" i="1"/>
  <c r="P165" i="1"/>
  <c r="Q165" i="1" s="1"/>
  <c r="M166" i="1" s="1"/>
  <c r="F37" i="1" l="1"/>
  <c r="E37" i="1"/>
  <c r="O39" i="1"/>
  <c r="P39" i="1" s="1"/>
  <c r="Q39" i="1" s="1"/>
  <c r="M40" i="1" s="1"/>
  <c r="X38" i="1"/>
  <c r="Y38" i="1" s="1"/>
  <c r="Z38" i="1" s="1"/>
  <c r="V39" i="1" s="1"/>
  <c r="AG43" i="1"/>
  <c r="AH43" i="1" s="1"/>
  <c r="AI43" i="1" s="1"/>
  <c r="AE44" i="1" s="1"/>
  <c r="W39" i="1"/>
  <c r="N40" i="1"/>
  <c r="O166" i="1"/>
  <c r="N166" i="1"/>
  <c r="P166" i="1" l="1"/>
  <c r="Q166" i="1" s="1"/>
  <c r="M167" i="1" s="1"/>
  <c r="N167" i="1" s="1"/>
  <c r="G37" i="1"/>
  <c r="H37" i="1" s="1"/>
  <c r="D38" i="1" s="1"/>
  <c r="X39" i="1"/>
  <c r="Y39" i="1" s="1"/>
  <c r="Z39" i="1" s="1"/>
  <c r="V40" i="1" s="1"/>
  <c r="O40" i="1"/>
  <c r="P40" i="1" s="1"/>
  <c r="Q40" i="1" s="1"/>
  <c r="M41" i="1" s="1"/>
  <c r="F38" i="1"/>
  <c r="E38" i="1"/>
  <c r="AG44" i="1"/>
  <c r="AH44" i="1" s="1"/>
  <c r="AI44" i="1" s="1"/>
  <c r="AE45" i="1" s="1"/>
  <c r="W40" i="1"/>
  <c r="N41" i="1"/>
  <c r="O167" i="1" l="1"/>
  <c r="P167" i="1" s="1"/>
  <c r="Q167" i="1" s="1"/>
  <c r="M168" i="1" s="1"/>
  <c r="G38" i="1"/>
  <c r="H38" i="1" s="1"/>
  <c r="D39" i="1" s="1"/>
  <c r="F39" i="1" s="1"/>
  <c r="O41" i="1"/>
  <c r="P41" i="1" s="1"/>
  <c r="Q41" i="1" s="1"/>
  <c r="M42" i="1" s="1"/>
  <c r="X40" i="1"/>
  <c r="Y40" i="1" s="1"/>
  <c r="Z40" i="1" s="1"/>
  <c r="V41" i="1" s="1"/>
  <c r="AG45" i="1"/>
  <c r="AH45" i="1" s="1"/>
  <c r="AI45" i="1" s="1"/>
  <c r="AE46" i="1" s="1"/>
  <c r="N42" i="1"/>
  <c r="W41" i="1"/>
  <c r="E39" i="1" l="1"/>
  <c r="G39" i="1" s="1"/>
  <c r="H39" i="1" s="1"/>
  <c r="D40" i="1" s="1"/>
  <c r="N168" i="1"/>
  <c r="O168" i="1"/>
  <c r="AG46" i="1"/>
  <c r="AH46" i="1" s="1"/>
  <c r="AI46" i="1" s="1"/>
  <c r="AE48" i="1" s="1"/>
  <c r="X41" i="1"/>
  <c r="Y41" i="1" s="1"/>
  <c r="Z41" i="1" s="1"/>
  <c r="V42" i="1" s="1"/>
  <c r="O42" i="1"/>
  <c r="P42" i="1" s="1"/>
  <c r="Q42" i="1" s="1"/>
  <c r="M43" i="1" s="1"/>
  <c r="W42" i="1"/>
  <c r="N43" i="1"/>
  <c r="F40" i="1" l="1"/>
  <c r="E40" i="1"/>
  <c r="G40" i="1" s="1"/>
  <c r="H40" i="1" s="1"/>
  <c r="D41" i="1" s="1"/>
  <c r="P168" i="1"/>
  <c r="Q168" i="1" s="1"/>
  <c r="M169" i="1" s="1"/>
  <c r="O43" i="1"/>
  <c r="P43" i="1" s="1"/>
  <c r="Q43" i="1" s="1"/>
  <c r="M44" i="1" s="1"/>
  <c r="X42" i="1"/>
  <c r="Y42" i="1" s="1"/>
  <c r="Z42" i="1" s="1"/>
  <c r="V43" i="1" s="1"/>
  <c r="AG48" i="1"/>
  <c r="AH48" i="1" s="1"/>
  <c r="AI48" i="1" s="1"/>
  <c r="AE49" i="1" s="1"/>
  <c r="N44" i="1"/>
  <c r="W43" i="1"/>
  <c r="F41" i="1" l="1"/>
  <c r="E41" i="1"/>
  <c r="G41" i="1" s="1"/>
  <c r="H41" i="1" s="1"/>
  <c r="D42" i="1" s="1"/>
  <c r="E42" i="1" s="1"/>
  <c r="O169" i="1"/>
  <c r="N169" i="1"/>
  <c r="P169" i="1" s="1"/>
  <c r="Q169" i="1" s="1"/>
  <c r="M170" i="1" s="1"/>
  <c r="O44" i="1"/>
  <c r="P44" i="1" s="1"/>
  <c r="Q44" i="1" s="1"/>
  <c r="M45" i="1" s="1"/>
  <c r="X43" i="1"/>
  <c r="Y43" i="1" s="1"/>
  <c r="Z43" i="1" s="1"/>
  <c r="V44" i="1" s="1"/>
  <c r="AG49" i="1"/>
  <c r="AH49" i="1" s="1"/>
  <c r="AI49" i="1" s="1"/>
  <c r="AE50" i="1" s="1"/>
  <c r="W44" i="1"/>
  <c r="N45" i="1"/>
  <c r="F42" i="1" l="1"/>
  <c r="G42" i="1" s="1"/>
  <c r="H42" i="1" s="1"/>
  <c r="D43" i="1" s="1"/>
  <c r="O170" i="1"/>
  <c r="N170" i="1"/>
  <c r="O45" i="1"/>
  <c r="P45" i="1" s="1"/>
  <c r="Q45" i="1" s="1"/>
  <c r="M46" i="1" s="1"/>
  <c r="X44" i="1"/>
  <c r="Y44" i="1" s="1"/>
  <c r="Z44" i="1" s="1"/>
  <c r="V45" i="1" s="1"/>
  <c r="AG50" i="1"/>
  <c r="AH50" i="1" s="1"/>
  <c r="AI50" i="1" s="1"/>
  <c r="AE51" i="1" s="1"/>
  <c r="N46" i="1"/>
  <c r="W45" i="1"/>
  <c r="F43" i="1" l="1"/>
  <c r="E43" i="1"/>
  <c r="G43" i="1" s="1"/>
  <c r="H43" i="1" s="1"/>
  <c r="D44" i="1" s="1"/>
  <c r="P170" i="1"/>
  <c r="Q170" i="1" s="1"/>
  <c r="M171" i="1" s="1"/>
  <c r="X45" i="1"/>
  <c r="Y45" i="1" s="1"/>
  <c r="Z45" i="1" s="1"/>
  <c r="V46" i="1" s="1"/>
  <c r="O46" i="1"/>
  <c r="P46" i="1" s="1"/>
  <c r="Q46" i="1" s="1"/>
  <c r="M48" i="1" s="1"/>
  <c r="AG51" i="1"/>
  <c r="AH51" i="1" s="1"/>
  <c r="AI51" i="1" s="1"/>
  <c r="AE52" i="1" s="1"/>
  <c r="N48" i="1"/>
  <c r="W46" i="1"/>
  <c r="F44" i="1" l="1"/>
  <c r="E44" i="1"/>
  <c r="G44" i="1" s="1"/>
  <c r="H44" i="1" s="1"/>
  <c r="D45" i="1" s="1"/>
  <c r="E45" i="1" s="1"/>
  <c r="N171" i="1"/>
  <c r="O171" i="1"/>
  <c r="X46" i="1"/>
  <c r="Y46" i="1" s="1"/>
  <c r="Z46" i="1" s="1"/>
  <c r="V48" i="1" s="1"/>
  <c r="AG52" i="1"/>
  <c r="AH52" i="1" s="1"/>
  <c r="AI52" i="1" s="1"/>
  <c r="AE53" i="1" s="1"/>
  <c r="O48" i="1"/>
  <c r="P48" i="1" s="1"/>
  <c r="Q48" i="1" s="1"/>
  <c r="M49" i="1" s="1"/>
  <c r="W48" i="1"/>
  <c r="N49" i="1"/>
  <c r="P171" i="1" l="1"/>
  <c r="Q171" i="1" s="1"/>
  <c r="M172" i="1" s="1"/>
  <c r="F45" i="1"/>
  <c r="O172" i="1"/>
  <c r="N172" i="1"/>
  <c r="P172" i="1" s="1"/>
  <c r="Q172" i="1" s="1"/>
  <c r="M173" i="1" s="1"/>
  <c r="AG53" i="1"/>
  <c r="AH53" i="1" s="1"/>
  <c r="AI53" i="1" s="1"/>
  <c r="AE54" i="1" s="1"/>
  <c r="X48" i="1"/>
  <c r="Y48" i="1" s="1"/>
  <c r="Z48" i="1" s="1"/>
  <c r="V49" i="1" s="1"/>
  <c r="O49" i="1"/>
  <c r="P49" i="1" s="1"/>
  <c r="Q49" i="1" s="1"/>
  <c r="M50" i="1" s="1"/>
  <c r="N50" i="1"/>
  <c r="W49" i="1"/>
  <c r="G45" i="1"/>
  <c r="H45" i="1" s="1"/>
  <c r="D46" i="1" s="1"/>
  <c r="O173" i="1" l="1"/>
  <c r="N173" i="1"/>
  <c r="X49" i="1"/>
  <c r="Y49" i="1" s="1"/>
  <c r="Z49" i="1" s="1"/>
  <c r="V50" i="1" s="1"/>
  <c r="O50" i="1"/>
  <c r="P50" i="1" s="1"/>
  <c r="Q50" i="1" s="1"/>
  <c r="M51" i="1" s="1"/>
  <c r="AG54" i="1"/>
  <c r="AH54" i="1" s="1"/>
  <c r="AI54" i="1" s="1"/>
  <c r="AE55" i="1" s="1"/>
  <c r="N51" i="1"/>
  <c r="F46" i="1"/>
  <c r="E46" i="1"/>
  <c r="G46" i="1" s="1"/>
  <c r="H46" i="1" s="1"/>
  <c r="D48" i="1" s="1"/>
  <c r="W50" i="1"/>
  <c r="P173" i="1" l="1"/>
  <c r="Q173" i="1" s="1"/>
  <c r="M174" i="1" s="1"/>
  <c r="O51" i="1"/>
  <c r="P51" i="1" s="1"/>
  <c r="Q51" i="1" s="1"/>
  <c r="M52" i="1" s="1"/>
  <c r="X50" i="1"/>
  <c r="Y50" i="1" s="1"/>
  <c r="Z50" i="1" s="1"/>
  <c r="V51" i="1" s="1"/>
  <c r="F48" i="1"/>
  <c r="E48" i="1"/>
  <c r="W51" i="1"/>
  <c r="N52" i="1"/>
  <c r="AG55" i="1"/>
  <c r="AH55" i="1" s="1"/>
  <c r="AI55" i="1" s="1"/>
  <c r="AE56" i="1" s="1"/>
  <c r="G48" i="1" l="1"/>
  <c r="H48" i="1" s="1"/>
  <c r="D49" i="1" s="1"/>
  <c r="O174" i="1"/>
  <c r="N174" i="1"/>
  <c r="X51" i="1"/>
  <c r="Y51" i="1" s="1"/>
  <c r="Z51" i="1" s="1"/>
  <c r="V52" i="1" s="1"/>
  <c r="O52" i="1"/>
  <c r="P52" i="1" s="1"/>
  <c r="Q52" i="1" s="1"/>
  <c r="M53" i="1" s="1"/>
  <c r="AG56" i="1"/>
  <c r="AH56" i="1" s="1"/>
  <c r="AI56" i="1" s="1"/>
  <c r="AE57" i="1" s="1"/>
  <c r="F49" i="1"/>
  <c r="E49" i="1"/>
  <c r="W52" i="1"/>
  <c r="N53" i="1"/>
  <c r="P174" i="1" l="1"/>
  <c r="Q174" i="1" s="1"/>
  <c r="M175" i="1" s="1"/>
  <c r="O53" i="1"/>
  <c r="P53" i="1" s="1"/>
  <c r="Q53" i="1" s="1"/>
  <c r="M54" i="1" s="1"/>
  <c r="X52" i="1"/>
  <c r="Y52" i="1" s="1"/>
  <c r="Z52" i="1" s="1"/>
  <c r="V53" i="1" s="1"/>
  <c r="AG57" i="1"/>
  <c r="AH57" i="1" s="1"/>
  <c r="AI57" i="1" s="1"/>
  <c r="AE58" i="1" s="1"/>
  <c r="W53" i="1"/>
  <c r="N54" i="1"/>
  <c r="G49" i="1"/>
  <c r="H49" i="1" s="1"/>
  <c r="D50" i="1" s="1"/>
  <c r="N175" i="1" l="1"/>
  <c r="P175" i="1" s="1"/>
  <c r="Q175" i="1" s="1"/>
  <c r="M176" i="1" s="1"/>
  <c r="O175" i="1"/>
  <c r="X53" i="1"/>
  <c r="Y53" i="1" s="1"/>
  <c r="Z53" i="1" s="1"/>
  <c r="V54" i="1" s="1"/>
  <c r="O54" i="1"/>
  <c r="P54" i="1" s="1"/>
  <c r="Q54" i="1" s="1"/>
  <c r="M55" i="1" s="1"/>
  <c r="F50" i="1"/>
  <c r="E50" i="1"/>
  <c r="N55" i="1"/>
  <c r="AG58" i="1"/>
  <c r="AH58" i="1" s="1"/>
  <c r="AI58" i="1" s="1"/>
  <c r="AE59" i="1" s="1"/>
  <c r="W54" i="1"/>
  <c r="G50" i="1" l="1"/>
  <c r="H50" i="1" s="1"/>
  <c r="D51" i="1" s="1"/>
  <c r="O176" i="1"/>
  <c r="N176" i="1"/>
  <c r="P176" i="1" s="1"/>
  <c r="Q176" i="1" s="1"/>
  <c r="M178" i="1" s="1"/>
  <c r="F51" i="1"/>
  <c r="E51" i="1"/>
  <c r="X54" i="1"/>
  <c r="Y54" i="1" s="1"/>
  <c r="Z54" i="1" s="1"/>
  <c r="V55" i="1" s="1"/>
  <c r="AG59" i="1"/>
  <c r="AH59" i="1" s="1"/>
  <c r="AI59" i="1" s="1"/>
  <c r="AE61" i="1" s="1"/>
  <c r="O55" i="1"/>
  <c r="P55" i="1" s="1"/>
  <c r="Q55" i="1" s="1"/>
  <c r="M56" i="1" s="1"/>
  <c r="W55" i="1"/>
  <c r="N56" i="1"/>
  <c r="G51" i="1" l="1"/>
  <c r="H51" i="1" s="1"/>
  <c r="D52" i="1" s="1"/>
  <c r="O178" i="1"/>
  <c r="N178" i="1"/>
  <c r="W178" i="1"/>
  <c r="X55" i="1"/>
  <c r="Y55" i="1" s="1"/>
  <c r="Z55" i="1" s="1"/>
  <c r="V56" i="1" s="1"/>
  <c r="F52" i="1"/>
  <c r="E52" i="1"/>
  <c r="O56" i="1"/>
  <c r="P56" i="1" s="1"/>
  <c r="Q56" i="1" s="1"/>
  <c r="M57" i="1" s="1"/>
  <c r="AG61" i="1"/>
  <c r="AH61" i="1" s="1"/>
  <c r="AI61" i="1" s="1"/>
  <c r="AE62" i="1" s="1"/>
  <c r="W56" i="1"/>
  <c r="N57" i="1"/>
  <c r="P178" i="1" l="1"/>
  <c r="Q178" i="1" s="1"/>
  <c r="M179" i="1" s="1"/>
  <c r="O57" i="1"/>
  <c r="P57" i="1" s="1"/>
  <c r="Q57" i="1" s="1"/>
  <c r="M58" i="1" s="1"/>
  <c r="AG62" i="1"/>
  <c r="AH62" i="1" s="1"/>
  <c r="AI62" i="1" s="1"/>
  <c r="AE63" i="1" s="1"/>
  <c r="X56" i="1"/>
  <c r="Y56" i="1" s="1"/>
  <c r="Z56" i="1" s="1"/>
  <c r="V57" i="1" s="1"/>
  <c r="W57" i="1"/>
  <c r="N58" i="1"/>
  <c r="G52" i="1"/>
  <c r="H52" i="1" s="1"/>
  <c r="D53" i="1" s="1"/>
  <c r="N179" i="1" l="1"/>
  <c r="O179" i="1"/>
  <c r="W179" i="1"/>
  <c r="X57" i="1"/>
  <c r="Y57" i="1" s="1"/>
  <c r="Z57" i="1" s="1"/>
  <c r="V58" i="1" s="1"/>
  <c r="O58" i="1"/>
  <c r="P58" i="1" s="1"/>
  <c r="Q58" i="1" s="1"/>
  <c r="M59" i="1" s="1"/>
  <c r="AG63" i="1"/>
  <c r="AH63" i="1" s="1"/>
  <c r="AI63" i="1" s="1"/>
  <c r="AE64" i="1" s="1"/>
  <c r="F53" i="1"/>
  <c r="E53" i="1"/>
  <c r="W58" i="1"/>
  <c r="N59" i="1"/>
  <c r="P179" i="1" l="1"/>
  <c r="Q179" i="1" s="1"/>
  <c r="M180" i="1" s="1"/>
  <c r="O180" i="1" s="1"/>
  <c r="N180" i="1"/>
  <c r="W180" i="1"/>
  <c r="X58" i="1"/>
  <c r="Y58" i="1" s="1"/>
  <c r="Z58" i="1" s="1"/>
  <c r="V59" i="1" s="1"/>
  <c r="O59" i="1"/>
  <c r="P59" i="1" s="1"/>
  <c r="Q59" i="1" s="1"/>
  <c r="M61" i="1" s="1"/>
  <c r="N61" i="1"/>
  <c r="W59" i="1"/>
  <c r="AG64" i="1"/>
  <c r="AH64" i="1" s="1"/>
  <c r="AI64" i="1" s="1"/>
  <c r="AE65" i="1" s="1"/>
  <c r="G53" i="1"/>
  <c r="H53" i="1" s="1"/>
  <c r="D54" i="1" s="1"/>
  <c r="P180" i="1" l="1"/>
  <c r="Q180" i="1" s="1"/>
  <c r="M181" i="1" s="1"/>
  <c r="X59" i="1"/>
  <c r="Y59" i="1" s="1"/>
  <c r="Z59" i="1" s="1"/>
  <c r="V61" i="1" s="1"/>
  <c r="O61" i="1"/>
  <c r="P61" i="1" s="1"/>
  <c r="Q61" i="1" s="1"/>
  <c r="M62" i="1" s="1"/>
  <c r="AG65" i="1"/>
  <c r="AH65" i="1" s="1"/>
  <c r="AI65" i="1" s="1"/>
  <c r="AE66" i="1" s="1"/>
  <c r="F54" i="1"/>
  <c r="E54" i="1"/>
  <c r="W61" i="1"/>
  <c r="N62" i="1"/>
  <c r="G54" i="1" l="1"/>
  <c r="H54" i="1" s="1"/>
  <c r="D55" i="1" s="1"/>
  <c r="O181" i="1"/>
  <c r="W181" i="1"/>
  <c r="N181" i="1"/>
  <c r="P181" i="1" s="1"/>
  <c r="Q181" i="1" s="1"/>
  <c r="M182" i="1" s="1"/>
  <c r="F55" i="1"/>
  <c r="E55" i="1"/>
  <c r="G55" i="1" s="1"/>
  <c r="H55" i="1" s="1"/>
  <c r="D56" i="1" s="1"/>
  <c r="O62" i="1"/>
  <c r="X61" i="1"/>
  <c r="Y61" i="1" s="1"/>
  <c r="Z61" i="1" s="1"/>
  <c r="V62" i="1" s="1"/>
  <c r="AG66" i="1"/>
  <c r="AH66" i="1" s="1"/>
  <c r="AI66" i="1" s="1"/>
  <c r="AE67" i="1" s="1"/>
  <c r="N63" i="1"/>
  <c r="P62" i="1"/>
  <c r="Q62" i="1" s="1"/>
  <c r="M63" i="1" s="1"/>
  <c r="W62" i="1"/>
  <c r="W182" i="1" l="1"/>
  <c r="O182" i="1"/>
  <c r="N182" i="1"/>
  <c r="O63" i="1"/>
  <c r="P63" i="1" s="1"/>
  <c r="Q63" i="1" s="1"/>
  <c r="M64" i="1" s="1"/>
  <c r="F56" i="1"/>
  <c r="E56" i="1"/>
  <c r="AG67" i="1"/>
  <c r="AH67" i="1" s="1"/>
  <c r="AI67" i="1" s="1"/>
  <c r="AE68" i="1" s="1"/>
  <c r="X62" i="1"/>
  <c r="Y62" i="1" s="1"/>
  <c r="Z62" i="1" s="1"/>
  <c r="V63" i="1" s="1"/>
  <c r="N64" i="1"/>
  <c r="W63" i="1"/>
  <c r="P182" i="1" l="1"/>
  <c r="Q182" i="1" s="1"/>
  <c r="M183" i="1" s="1"/>
  <c r="W183" i="1"/>
  <c r="N183" i="1"/>
  <c r="O183" i="1"/>
  <c r="G56" i="1"/>
  <c r="H56" i="1" s="1"/>
  <c r="D57" i="1" s="1"/>
  <c r="E57" i="1" s="1"/>
  <c r="AG68" i="1"/>
  <c r="AH68" i="1" s="1"/>
  <c r="AI68" i="1" s="1"/>
  <c r="AE69" i="1" s="1"/>
  <c r="X63" i="1"/>
  <c r="Y63" i="1" s="1"/>
  <c r="Z63" i="1" s="1"/>
  <c r="V64" i="1" s="1"/>
  <c r="O64" i="1"/>
  <c r="P64" i="1" s="1"/>
  <c r="Q64" i="1" s="1"/>
  <c r="M65" i="1" s="1"/>
  <c r="N65" i="1"/>
  <c r="W64" i="1"/>
  <c r="F57" i="1" l="1"/>
  <c r="P183" i="1"/>
  <c r="Q183" i="1" s="1"/>
  <c r="M184" i="1" s="1"/>
  <c r="X64" i="1"/>
  <c r="Y64" i="1" s="1"/>
  <c r="Z64" i="1" s="1"/>
  <c r="V65" i="1" s="1"/>
  <c r="O65" i="1"/>
  <c r="P65" i="1" s="1"/>
  <c r="Q65" i="1" s="1"/>
  <c r="M66" i="1" s="1"/>
  <c r="AG69" i="1"/>
  <c r="AH69" i="1" s="1"/>
  <c r="AI69" i="1" s="1"/>
  <c r="AE70" i="1" s="1"/>
  <c r="W65" i="1"/>
  <c r="N66" i="1"/>
  <c r="G57" i="1"/>
  <c r="H57" i="1" s="1"/>
  <c r="D58" i="1" s="1"/>
  <c r="N184" i="1" l="1"/>
  <c r="O184" i="1"/>
  <c r="W184" i="1"/>
  <c r="AG70" i="1"/>
  <c r="AH70" i="1" s="1"/>
  <c r="AI70" i="1" s="1"/>
  <c r="AE71" i="1" s="1"/>
  <c r="O66" i="1"/>
  <c r="P66" i="1" s="1"/>
  <c r="Q66" i="1" s="1"/>
  <c r="M67" i="1" s="1"/>
  <c r="X65" i="1"/>
  <c r="Y65" i="1" s="1"/>
  <c r="Z65" i="1" s="1"/>
  <c r="V66" i="1" s="1"/>
  <c r="W66" i="1"/>
  <c r="F58" i="1"/>
  <c r="E58" i="1"/>
  <c r="N67" i="1"/>
  <c r="P184" i="1" l="1"/>
  <c r="Q184" i="1" s="1"/>
  <c r="M185" i="1" s="1"/>
  <c r="N185" i="1" s="1"/>
  <c r="G58" i="1"/>
  <c r="H58" i="1" s="1"/>
  <c r="D59" i="1" s="1"/>
  <c r="W185" i="1"/>
  <c r="O185" i="1"/>
  <c r="X66" i="1"/>
  <c r="Y66" i="1" s="1"/>
  <c r="Z66" i="1" s="1"/>
  <c r="V67" i="1" s="1"/>
  <c r="O67" i="1"/>
  <c r="P67" i="1" s="1"/>
  <c r="Q67" i="1" s="1"/>
  <c r="M68" i="1" s="1"/>
  <c r="F59" i="1"/>
  <c r="E59" i="1"/>
  <c r="AG71" i="1"/>
  <c r="AH71" i="1" s="1"/>
  <c r="AI71" i="1" s="1"/>
  <c r="AE72" i="1" s="1"/>
  <c r="W67" i="1"/>
  <c r="N68" i="1"/>
  <c r="G59" i="1" l="1"/>
  <c r="H59" i="1" s="1"/>
  <c r="D61" i="1" s="1"/>
  <c r="P185" i="1"/>
  <c r="Q185" i="1" s="1"/>
  <c r="M186" i="1" s="1"/>
  <c r="AG72" i="1"/>
  <c r="AH72" i="1" s="1"/>
  <c r="AI72" i="1" s="1"/>
  <c r="AE74" i="1" s="1"/>
  <c r="O68" i="1"/>
  <c r="P68" i="1" s="1"/>
  <c r="Q68" i="1" s="1"/>
  <c r="M69" i="1" s="1"/>
  <c r="F61" i="1"/>
  <c r="E61" i="1"/>
  <c r="G61" i="1" s="1"/>
  <c r="H61" i="1" s="1"/>
  <c r="D62" i="1" s="1"/>
  <c r="X67" i="1"/>
  <c r="Y67" i="1" s="1"/>
  <c r="Z67" i="1" s="1"/>
  <c r="V68" i="1" s="1"/>
  <c r="W68" i="1"/>
  <c r="N69" i="1"/>
  <c r="O186" i="1" l="1"/>
  <c r="W186" i="1"/>
  <c r="N186" i="1"/>
  <c r="P186" i="1" s="1"/>
  <c r="Q186" i="1" s="1"/>
  <c r="M187" i="1" s="1"/>
  <c r="X68" i="1"/>
  <c r="Y68" i="1" s="1"/>
  <c r="Z68" i="1" s="1"/>
  <c r="V69" i="1" s="1"/>
  <c r="O69" i="1"/>
  <c r="P69" i="1" s="1"/>
  <c r="Q69" i="1" s="1"/>
  <c r="M70" i="1" s="1"/>
  <c r="F62" i="1"/>
  <c r="E62" i="1"/>
  <c r="G62" i="1" s="1"/>
  <c r="H62" i="1" s="1"/>
  <c r="D63" i="1" s="1"/>
  <c r="AG74" i="1"/>
  <c r="AH74" i="1" s="1"/>
  <c r="AI74" i="1" s="1"/>
  <c r="AE75" i="1" s="1"/>
  <c r="W69" i="1"/>
  <c r="N70" i="1"/>
  <c r="O187" i="1" l="1"/>
  <c r="W187" i="1"/>
  <c r="N187" i="1"/>
  <c r="P187" i="1" s="1"/>
  <c r="Q187" i="1" s="1"/>
  <c r="M188" i="1" s="1"/>
  <c r="X69" i="1"/>
  <c r="Y69" i="1" s="1"/>
  <c r="Z69" i="1" s="1"/>
  <c r="V70" i="1" s="1"/>
  <c r="F63" i="1"/>
  <c r="E63" i="1"/>
  <c r="O70" i="1"/>
  <c r="P70" i="1" s="1"/>
  <c r="Q70" i="1" s="1"/>
  <c r="M71" i="1" s="1"/>
  <c r="AG75" i="1"/>
  <c r="AH75" i="1" s="1"/>
  <c r="AI75" i="1" s="1"/>
  <c r="AE76" i="1" s="1"/>
  <c r="W70" i="1"/>
  <c r="N71" i="1"/>
  <c r="N188" i="1" l="1"/>
  <c r="W188" i="1"/>
  <c r="O188" i="1"/>
  <c r="G63" i="1"/>
  <c r="H63" i="1" s="1"/>
  <c r="D64" i="1" s="1"/>
  <c r="F64" i="1" s="1"/>
  <c r="AG76" i="1"/>
  <c r="AH76" i="1" s="1"/>
  <c r="AI76" i="1" s="1"/>
  <c r="AE77" i="1" s="1"/>
  <c r="O71" i="1"/>
  <c r="P71" i="1" s="1"/>
  <c r="Q71" i="1" s="1"/>
  <c r="M72" i="1" s="1"/>
  <c r="X70" i="1"/>
  <c r="Y70" i="1" s="1"/>
  <c r="Z70" i="1" s="1"/>
  <c r="V71" i="1" s="1"/>
  <c r="W71" i="1"/>
  <c r="N72" i="1"/>
  <c r="E64" i="1" l="1"/>
  <c r="G64" i="1" s="1"/>
  <c r="H64" i="1" s="1"/>
  <c r="D65" i="1" s="1"/>
  <c r="F65" i="1" s="1"/>
  <c r="P188" i="1"/>
  <c r="Q188" i="1" s="1"/>
  <c r="M189" i="1" s="1"/>
  <c r="X71" i="1"/>
  <c r="Y71" i="1" s="1"/>
  <c r="Z71" i="1" s="1"/>
  <c r="V72" i="1" s="1"/>
  <c r="E65" i="1"/>
  <c r="O72" i="1"/>
  <c r="P72" i="1" s="1"/>
  <c r="Q72" i="1" s="1"/>
  <c r="M74" i="1" s="1"/>
  <c r="AG77" i="1"/>
  <c r="AH77" i="1" s="1"/>
  <c r="AI77" i="1" s="1"/>
  <c r="AE78" i="1" s="1"/>
  <c r="N74" i="1"/>
  <c r="W72" i="1"/>
  <c r="O189" i="1" l="1"/>
  <c r="W189" i="1"/>
  <c r="N189" i="1"/>
  <c r="P189" i="1" s="1"/>
  <c r="Q189" i="1" s="1"/>
  <c r="M191" i="1" s="1"/>
  <c r="AG78" i="1"/>
  <c r="AH78" i="1" s="1"/>
  <c r="AI78" i="1" s="1"/>
  <c r="AE79" i="1" s="1"/>
  <c r="X72" i="1"/>
  <c r="Y72" i="1" s="1"/>
  <c r="Z72" i="1" s="1"/>
  <c r="V74" i="1" s="1"/>
  <c r="O74" i="1"/>
  <c r="W74" i="1"/>
  <c r="P74" i="1"/>
  <c r="Q74" i="1" s="1"/>
  <c r="M75" i="1" s="1"/>
  <c r="N75" i="1"/>
  <c r="G65" i="1"/>
  <c r="H65" i="1" s="1"/>
  <c r="D66" i="1" s="1"/>
  <c r="O191" i="1" l="1"/>
  <c r="W191" i="1"/>
  <c r="N191" i="1"/>
  <c r="P191" i="1" s="1"/>
  <c r="Q191" i="1" s="1"/>
  <c r="M192" i="1" s="1"/>
  <c r="X74" i="1"/>
  <c r="Y74" i="1" s="1"/>
  <c r="Z74" i="1" s="1"/>
  <c r="V75" i="1" s="1"/>
  <c r="O75" i="1"/>
  <c r="AG79" i="1"/>
  <c r="AH79" i="1" s="1"/>
  <c r="AI79" i="1" s="1"/>
  <c r="AE80" i="1" s="1"/>
  <c r="W75" i="1"/>
  <c r="N76" i="1"/>
  <c r="P75" i="1"/>
  <c r="Q75" i="1" s="1"/>
  <c r="M76" i="1" s="1"/>
  <c r="F66" i="1"/>
  <c r="E66" i="1"/>
  <c r="G66" i="1" l="1"/>
  <c r="H66" i="1" s="1"/>
  <c r="D67" i="1" s="1"/>
  <c r="N192" i="1"/>
  <c r="W192" i="1"/>
  <c r="O192" i="1"/>
  <c r="AG80" i="1"/>
  <c r="AH80" i="1" s="1"/>
  <c r="AI80" i="1" s="1"/>
  <c r="AE81" i="1" s="1"/>
  <c r="F67" i="1"/>
  <c r="E67" i="1"/>
  <c r="X75" i="1"/>
  <c r="Y75" i="1" s="1"/>
  <c r="Z75" i="1" s="1"/>
  <c r="V76" i="1" s="1"/>
  <c r="O76" i="1"/>
  <c r="P76" i="1" s="1"/>
  <c r="Q76" i="1" s="1"/>
  <c r="M77" i="1" s="1"/>
  <c r="W76" i="1"/>
  <c r="N77" i="1"/>
  <c r="P192" i="1" l="1"/>
  <c r="Q192" i="1" s="1"/>
  <c r="M193" i="1" s="1"/>
  <c r="W193" i="1"/>
  <c r="N193" i="1"/>
  <c r="O193" i="1"/>
  <c r="O77" i="1"/>
  <c r="AG81" i="1"/>
  <c r="AH81" i="1" s="1"/>
  <c r="AI81" i="1" s="1"/>
  <c r="AE82" i="1" s="1"/>
  <c r="W77" i="1"/>
  <c r="X76" i="1"/>
  <c r="Y76" i="1" s="1"/>
  <c r="Z76" i="1" s="1"/>
  <c r="V77" i="1" s="1"/>
  <c r="N78" i="1"/>
  <c r="P77" i="1"/>
  <c r="Q77" i="1" s="1"/>
  <c r="M78" i="1" s="1"/>
  <c r="G67" i="1"/>
  <c r="H67" i="1" s="1"/>
  <c r="D68" i="1" s="1"/>
  <c r="P193" i="1" l="1"/>
  <c r="Q193" i="1" s="1"/>
  <c r="M194" i="1" s="1"/>
  <c r="AG82" i="1"/>
  <c r="AH82" i="1" s="1"/>
  <c r="AI82" i="1" s="1"/>
  <c r="AE83" i="1" s="1"/>
  <c r="X77" i="1"/>
  <c r="Y77" i="1" s="1"/>
  <c r="Z77" i="1" s="1"/>
  <c r="V78" i="1" s="1"/>
  <c r="O78" i="1"/>
  <c r="P78" i="1" s="1"/>
  <c r="Q78" i="1" s="1"/>
  <c r="M79" i="1" s="1"/>
  <c r="F68" i="1"/>
  <c r="E68" i="1"/>
  <c r="N79" i="1"/>
  <c r="W78" i="1"/>
  <c r="G68" i="1" l="1"/>
  <c r="H68" i="1" s="1"/>
  <c r="D69" i="1" s="1"/>
  <c r="O194" i="1"/>
  <c r="N194" i="1"/>
  <c r="W194" i="1"/>
  <c r="F69" i="1"/>
  <c r="E69" i="1"/>
  <c r="G69" i="1" s="1"/>
  <c r="H69" i="1" s="1"/>
  <c r="D70" i="1" s="1"/>
  <c r="O79" i="1"/>
  <c r="P79" i="1" s="1"/>
  <c r="Q79" i="1" s="1"/>
  <c r="M80" i="1" s="1"/>
  <c r="X78" i="1"/>
  <c r="Y78" i="1" s="1"/>
  <c r="Z78" i="1" s="1"/>
  <c r="V79" i="1" s="1"/>
  <c r="AG83" i="1"/>
  <c r="AH83" i="1" s="1"/>
  <c r="AI83" i="1" s="1"/>
  <c r="AE84" i="1" s="1"/>
  <c r="N80" i="1"/>
  <c r="W79" i="1"/>
  <c r="P194" i="1" l="1"/>
  <c r="Q194" i="1" s="1"/>
  <c r="M195" i="1" s="1"/>
  <c r="O195" i="1" s="1"/>
  <c r="N195" i="1"/>
  <c r="W195" i="1"/>
  <c r="O80" i="1"/>
  <c r="P80" i="1" s="1"/>
  <c r="Q80" i="1" s="1"/>
  <c r="M81" i="1" s="1"/>
  <c r="F70" i="1"/>
  <c r="E70" i="1"/>
  <c r="X79" i="1"/>
  <c r="Y79" i="1" s="1"/>
  <c r="Z79" i="1" s="1"/>
  <c r="V80" i="1" s="1"/>
  <c r="AG84" i="1"/>
  <c r="AH84" i="1" s="1"/>
  <c r="AI84" i="1" s="1"/>
  <c r="AE85" i="1" s="1"/>
  <c r="N81" i="1"/>
  <c r="W80" i="1"/>
  <c r="P195" i="1" l="1"/>
  <c r="Q195" i="1" s="1"/>
  <c r="M196" i="1" s="1"/>
  <c r="W196" i="1"/>
  <c r="N196" i="1"/>
  <c r="O196" i="1"/>
  <c r="O81" i="1"/>
  <c r="X80" i="1"/>
  <c r="Y80" i="1" s="1"/>
  <c r="Z80" i="1" s="1"/>
  <c r="V81" i="1" s="1"/>
  <c r="AG85" i="1"/>
  <c r="AH85" i="1" s="1"/>
  <c r="AI85" i="1" s="1"/>
  <c r="AE87" i="1" s="1"/>
  <c r="N82" i="1"/>
  <c r="P81" i="1"/>
  <c r="Q81" i="1" s="1"/>
  <c r="M82" i="1" s="1"/>
  <c r="W81" i="1"/>
  <c r="G70" i="1"/>
  <c r="H70" i="1" s="1"/>
  <c r="D71" i="1" s="1"/>
  <c r="P196" i="1" l="1"/>
  <c r="Q196" i="1" s="1"/>
  <c r="M197" i="1" s="1"/>
  <c r="X81" i="1"/>
  <c r="Y81" i="1" s="1"/>
  <c r="Z81" i="1" s="1"/>
  <c r="V82" i="1" s="1"/>
  <c r="AG87" i="1"/>
  <c r="AH87" i="1" s="1"/>
  <c r="AI87" i="1" s="1"/>
  <c r="AE88" i="1" s="1"/>
  <c r="O82" i="1"/>
  <c r="P82" i="1" s="1"/>
  <c r="Q82" i="1" s="1"/>
  <c r="M83" i="1" s="1"/>
  <c r="N83" i="1"/>
  <c r="F71" i="1"/>
  <c r="E71" i="1"/>
  <c r="W82" i="1"/>
  <c r="W197" i="1" l="1"/>
  <c r="O197" i="1"/>
  <c r="N197" i="1"/>
  <c r="G71" i="1"/>
  <c r="H71" i="1" s="1"/>
  <c r="D72" i="1" s="1"/>
  <c r="F72" i="1" s="1"/>
  <c r="X82" i="1"/>
  <c r="Y82" i="1" s="1"/>
  <c r="Z82" i="1" s="1"/>
  <c r="V83" i="1" s="1"/>
  <c r="O83" i="1"/>
  <c r="AG88" i="1"/>
  <c r="AH88" i="1" s="1"/>
  <c r="AI88" i="1" s="1"/>
  <c r="AE89" i="1" s="1"/>
  <c r="N84" i="1"/>
  <c r="P83" i="1"/>
  <c r="Q83" i="1" s="1"/>
  <c r="M84" i="1" s="1"/>
  <c r="W83" i="1"/>
  <c r="P197" i="1" l="1"/>
  <c r="Q197" i="1" s="1"/>
  <c r="M198" i="1" s="1"/>
  <c r="E72" i="1"/>
  <c r="G72" i="1" s="1"/>
  <c r="H72" i="1" s="1"/>
  <c r="D74" i="1" s="1"/>
  <c r="F74" i="1" s="1"/>
  <c r="N198" i="1"/>
  <c r="O198" i="1"/>
  <c r="W198" i="1"/>
  <c r="O84" i="1"/>
  <c r="P84" i="1" s="1"/>
  <c r="Q84" i="1" s="1"/>
  <c r="M85" i="1" s="1"/>
  <c r="X83" i="1"/>
  <c r="Y83" i="1" s="1"/>
  <c r="Z83" i="1" s="1"/>
  <c r="V84" i="1" s="1"/>
  <c r="W84" i="1"/>
  <c r="AG89" i="1"/>
  <c r="AH89" i="1" s="1"/>
  <c r="AI89" i="1" s="1"/>
  <c r="AE90" i="1" s="1"/>
  <c r="N85" i="1"/>
  <c r="E74" i="1" l="1"/>
  <c r="G74" i="1" s="1"/>
  <c r="H74" i="1" s="1"/>
  <c r="D75" i="1" s="1"/>
  <c r="E75" i="1" s="1"/>
  <c r="P198" i="1"/>
  <c r="Q198" i="1" s="1"/>
  <c r="M199" i="1" s="1"/>
  <c r="O85" i="1"/>
  <c r="P85" i="1" s="1"/>
  <c r="Q85" i="1" s="1"/>
  <c r="M87" i="1" s="1"/>
  <c r="X84" i="1"/>
  <c r="Y84" i="1" s="1"/>
  <c r="Z84" i="1" s="1"/>
  <c r="V85" i="1" s="1"/>
  <c r="N87" i="1"/>
  <c r="W85" i="1"/>
  <c r="AG90" i="1"/>
  <c r="AH90" i="1" s="1"/>
  <c r="AI90" i="1" s="1"/>
  <c r="AE91" i="1" s="1"/>
  <c r="F75" i="1" l="1"/>
  <c r="G75" i="1" s="1"/>
  <c r="H75" i="1" s="1"/>
  <c r="D76" i="1" s="1"/>
  <c r="N199" i="1"/>
  <c r="O199" i="1"/>
  <c r="W199" i="1"/>
  <c r="AG91" i="1"/>
  <c r="AH91" i="1" s="1"/>
  <c r="AI91" i="1" s="1"/>
  <c r="AE92" i="1" s="1"/>
  <c r="X85" i="1"/>
  <c r="Y85" i="1" s="1"/>
  <c r="Z85" i="1" s="1"/>
  <c r="V87" i="1" s="1"/>
  <c r="O87" i="1"/>
  <c r="P87" i="1" s="1"/>
  <c r="Q87" i="1" s="1"/>
  <c r="M88" i="1" s="1"/>
  <c r="N88" i="1"/>
  <c r="W87" i="1"/>
  <c r="F76" i="1" l="1"/>
  <c r="E76" i="1"/>
  <c r="G76" i="1" s="1"/>
  <c r="H76" i="1" s="1"/>
  <c r="D77" i="1" s="1"/>
  <c r="P199" i="1"/>
  <c r="Q199" i="1" s="1"/>
  <c r="M200" i="1" s="1"/>
  <c r="X87" i="1"/>
  <c r="Y87" i="1" s="1"/>
  <c r="Z87" i="1" s="1"/>
  <c r="V88" i="1" s="1"/>
  <c r="AG92" i="1"/>
  <c r="AH92" i="1" s="1"/>
  <c r="AI92" i="1" s="1"/>
  <c r="AE93" i="1" s="1"/>
  <c r="O88" i="1"/>
  <c r="N89" i="1"/>
  <c r="P88" i="1"/>
  <c r="Q88" i="1" s="1"/>
  <c r="M89" i="1" s="1"/>
  <c r="W88" i="1"/>
  <c r="F77" i="1" l="1"/>
  <c r="E77" i="1"/>
  <c r="G77" i="1" s="1"/>
  <c r="H77" i="1" s="1"/>
  <c r="D78" i="1" s="1"/>
  <c r="E78" i="1" s="1"/>
  <c r="W200" i="1"/>
  <c r="N200" i="1"/>
  <c r="O200" i="1"/>
  <c r="O89" i="1"/>
  <c r="P89" i="1" s="1"/>
  <c r="Q89" i="1" s="1"/>
  <c r="M90" i="1" s="1"/>
  <c r="AG93" i="1"/>
  <c r="AH93" i="1" s="1"/>
  <c r="AI93" i="1" s="1"/>
  <c r="AE94" i="1" s="1"/>
  <c r="X88" i="1"/>
  <c r="N90" i="1"/>
  <c r="W89" i="1"/>
  <c r="Y88" i="1"/>
  <c r="Z88" i="1" s="1"/>
  <c r="V89" i="1" s="1"/>
  <c r="F78" i="1" l="1"/>
  <c r="P200" i="1"/>
  <c r="Q200" i="1" s="1"/>
  <c r="M201" i="1" s="1"/>
  <c r="X89" i="1"/>
  <c r="Y89" i="1" s="1"/>
  <c r="Z89" i="1" s="1"/>
  <c r="V90" i="1" s="1"/>
  <c r="O90" i="1"/>
  <c r="P90" i="1" s="1"/>
  <c r="Q90" i="1" s="1"/>
  <c r="M91" i="1" s="1"/>
  <c r="AG94" i="1"/>
  <c r="AH94" i="1" s="1"/>
  <c r="AI94" i="1" s="1"/>
  <c r="AE95" i="1" s="1"/>
  <c r="W90" i="1"/>
  <c r="N91" i="1"/>
  <c r="G78" i="1"/>
  <c r="H78" i="1" s="1"/>
  <c r="D79" i="1" s="1"/>
  <c r="O201" i="1" l="1"/>
  <c r="W201" i="1"/>
  <c r="N201" i="1"/>
  <c r="P201" i="1" s="1"/>
  <c r="Q201" i="1" s="1"/>
  <c r="M202" i="1" s="1"/>
  <c r="AG95" i="1"/>
  <c r="AH95" i="1" s="1"/>
  <c r="AI95" i="1" s="1"/>
  <c r="AE96" i="1" s="1"/>
  <c r="X90" i="1"/>
  <c r="Y90" i="1" s="1"/>
  <c r="Z90" i="1" s="1"/>
  <c r="V91" i="1" s="1"/>
  <c r="O91" i="1"/>
  <c r="P91" i="1" s="1"/>
  <c r="Q91" i="1" s="1"/>
  <c r="M92" i="1" s="1"/>
  <c r="W91" i="1"/>
  <c r="N92" i="1"/>
  <c r="F79" i="1"/>
  <c r="E79" i="1"/>
  <c r="G79" i="1" s="1"/>
  <c r="H79" i="1" s="1"/>
  <c r="D80" i="1" s="1"/>
  <c r="N202" i="1" l="1"/>
  <c r="O202" i="1"/>
  <c r="W202" i="1"/>
  <c r="AG96" i="1"/>
  <c r="AH96" i="1" s="1"/>
  <c r="AI96" i="1" s="1"/>
  <c r="AE97" i="1" s="1"/>
  <c r="O92" i="1"/>
  <c r="P92" i="1" s="1"/>
  <c r="Q92" i="1" s="1"/>
  <c r="M93" i="1" s="1"/>
  <c r="X91" i="1"/>
  <c r="Y91" i="1" s="1"/>
  <c r="Z91" i="1" s="1"/>
  <c r="V92" i="1" s="1"/>
  <c r="F80" i="1"/>
  <c r="E80" i="1"/>
  <c r="N93" i="1"/>
  <c r="W92" i="1"/>
  <c r="P202" i="1" l="1"/>
  <c r="Q202" i="1" s="1"/>
  <c r="M204" i="1" s="1"/>
  <c r="O204" i="1" s="1"/>
  <c r="N204" i="1"/>
  <c r="W204" i="1"/>
  <c r="AG97" i="1"/>
  <c r="AH97" i="1" s="1"/>
  <c r="AI97" i="1" s="1"/>
  <c r="AE98" i="1" s="1"/>
  <c r="X92" i="1"/>
  <c r="Y92" i="1" s="1"/>
  <c r="Z92" i="1" s="1"/>
  <c r="V93" i="1" s="1"/>
  <c r="O93" i="1"/>
  <c r="P93" i="1" s="1"/>
  <c r="Q93" i="1" s="1"/>
  <c r="M94" i="1" s="1"/>
  <c r="N94" i="1"/>
  <c r="W93" i="1"/>
  <c r="G80" i="1"/>
  <c r="H80" i="1" s="1"/>
  <c r="D81" i="1" s="1"/>
  <c r="P204" i="1" l="1"/>
  <c r="Q204" i="1" s="1"/>
  <c r="M205" i="1" s="1"/>
  <c r="AG98" i="1"/>
  <c r="AH98" i="1" s="1"/>
  <c r="AI98" i="1" s="1"/>
  <c r="AE100" i="1" s="1"/>
  <c r="F81" i="1"/>
  <c r="E81" i="1"/>
  <c r="G81" i="1" s="1"/>
  <c r="H81" i="1" s="1"/>
  <c r="D82" i="1" s="1"/>
  <c r="N95" i="1"/>
  <c r="W94" i="1"/>
  <c r="X93" i="1"/>
  <c r="Y93" i="1" s="1"/>
  <c r="Z93" i="1" s="1"/>
  <c r="V94" i="1" s="1"/>
  <c r="O94" i="1"/>
  <c r="P94" i="1" s="1"/>
  <c r="Q94" i="1" s="1"/>
  <c r="M95" i="1" s="1"/>
  <c r="O205" i="1" l="1"/>
  <c r="N205" i="1"/>
  <c r="P205" i="1" s="1"/>
  <c r="Q205" i="1" s="1"/>
  <c r="M206" i="1" s="1"/>
  <c r="W205" i="1"/>
  <c r="F82" i="1"/>
  <c r="E82" i="1"/>
  <c r="O95" i="1"/>
  <c r="P95" i="1" s="1"/>
  <c r="Q95" i="1" s="1"/>
  <c r="M96" i="1" s="1"/>
  <c r="X94" i="1"/>
  <c r="Y94" i="1" s="1"/>
  <c r="Z94" i="1" s="1"/>
  <c r="V95" i="1" s="1"/>
  <c r="AG100" i="1"/>
  <c r="AH100" i="1" s="1"/>
  <c r="AI100" i="1" s="1"/>
  <c r="AE101" i="1" s="1"/>
  <c r="W95" i="1"/>
  <c r="N96" i="1"/>
  <c r="W206" i="1" l="1"/>
  <c r="N206" i="1"/>
  <c r="O206" i="1"/>
  <c r="G82" i="1"/>
  <c r="H82" i="1" s="1"/>
  <c r="D83" i="1" s="1"/>
  <c r="F83" i="1" s="1"/>
  <c r="AG101" i="1"/>
  <c r="AH101" i="1" s="1"/>
  <c r="AI101" i="1" s="1"/>
  <c r="AE102" i="1" s="1"/>
  <c r="X95" i="1"/>
  <c r="Y95" i="1" s="1"/>
  <c r="Z95" i="1" s="1"/>
  <c r="V96" i="1" s="1"/>
  <c r="O96" i="1"/>
  <c r="P96" i="1" s="1"/>
  <c r="Q96" i="1" s="1"/>
  <c r="M97" i="1" s="1"/>
  <c r="N97" i="1"/>
  <c r="W96" i="1"/>
  <c r="P206" i="1" l="1"/>
  <c r="Q206" i="1" s="1"/>
  <c r="M207" i="1" s="1"/>
  <c r="E83" i="1"/>
  <c r="G83" i="1" s="1"/>
  <c r="H83" i="1" s="1"/>
  <c r="D84" i="1" s="1"/>
  <c r="F84" i="1" s="1"/>
  <c r="W207" i="1"/>
  <c r="N207" i="1"/>
  <c r="O207" i="1"/>
  <c r="X96" i="1"/>
  <c r="Y96" i="1" s="1"/>
  <c r="Z96" i="1" s="1"/>
  <c r="V97" i="1" s="1"/>
  <c r="AG102" i="1"/>
  <c r="AH102" i="1" s="1"/>
  <c r="AI102" i="1" s="1"/>
  <c r="AE103" i="1" s="1"/>
  <c r="O97" i="1"/>
  <c r="P97" i="1" s="1"/>
  <c r="Q97" i="1" s="1"/>
  <c r="M98" i="1" s="1"/>
  <c r="N98" i="1"/>
  <c r="W97" i="1"/>
  <c r="E84" i="1" l="1"/>
  <c r="P207" i="1"/>
  <c r="Q207" i="1" s="1"/>
  <c r="M208" i="1" s="1"/>
  <c r="O98" i="1"/>
  <c r="P98" i="1" s="1"/>
  <c r="Q98" i="1" s="1"/>
  <c r="M100" i="1" s="1"/>
  <c r="X97" i="1"/>
  <c r="Y97" i="1" s="1"/>
  <c r="Z97" i="1" s="1"/>
  <c r="V98" i="1" s="1"/>
  <c r="AG103" i="1"/>
  <c r="AH103" i="1" s="1"/>
  <c r="AI103" i="1" s="1"/>
  <c r="AE104" i="1" s="1"/>
  <c r="N100" i="1"/>
  <c r="W98" i="1"/>
  <c r="G84" i="1"/>
  <c r="H84" i="1" s="1"/>
  <c r="D85" i="1" s="1"/>
  <c r="W208" i="1" l="1"/>
  <c r="O208" i="1"/>
  <c r="N208" i="1"/>
  <c r="P208" i="1" s="1"/>
  <c r="Q208" i="1" s="1"/>
  <c r="M209" i="1" s="1"/>
  <c r="AG104" i="1"/>
  <c r="AH104" i="1" s="1"/>
  <c r="AI104" i="1" s="1"/>
  <c r="AE105" i="1" s="1"/>
  <c r="X98" i="1"/>
  <c r="O100" i="1"/>
  <c r="P100" i="1" s="1"/>
  <c r="Q100" i="1" s="1"/>
  <c r="M101" i="1" s="1"/>
  <c r="W100" i="1"/>
  <c r="Y98" i="1"/>
  <c r="Z98" i="1" s="1"/>
  <c r="V100" i="1" s="1"/>
  <c r="N101" i="1"/>
  <c r="F85" i="1"/>
  <c r="E85" i="1"/>
  <c r="G85" i="1" s="1"/>
  <c r="H85" i="1" s="1"/>
  <c r="D87" i="1" s="1"/>
  <c r="O209" i="1" l="1"/>
  <c r="N209" i="1"/>
  <c r="P209" i="1" s="1"/>
  <c r="Q209" i="1" s="1"/>
  <c r="M210" i="1" s="1"/>
  <c r="W209" i="1"/>
  <c r="F87" i="1"/>
  <c r="E87" i="1"/>
  <c r="X100" i="1"/>
  <c r="Y100" i="1" s="1"/>
  <c r="Z100" i="1" s="1"/>
  <c r="V101" i="1" s="1"/>
  <c r="O101" i="1"/>
  <c r="P101" i="1" s="1"/>
  <c r="Q101" i="1" s="1"/>
  <c r="M102" i="1" s="1"/>
  <c r="AG105" i="1"/>
  <c r="AH105" i="1" s="1"/>
  <c r="AI105" i="1" s="1"/>
  <c r="AE106" i="1" s="1"/>
  <c r="W101" i="1"/>
  <c r="N102" i="1"/>
  <c r="O210" i="1" l="1"/>
  <c r="N210" i="1"/>
  <c r="P210" i="1" s="1"/>
  <c r="Q210" i="1" s="1"/>
  <c r="M211" i="1" s="1"/>
  <c r="W210" i="1"/>
  <c r="G87" i="1"/>
  <c r="H87" i="1" s="1"/>
  <c r="D88" i="1" s="1"/>
  <c r="F88" i="1" s="1"/>
  <c r="AG106" i="1"/>
  <c r="AH106" i="1" s="1"/>
  <c r="AI106" i="1" s="1"/>
  <c r="AE107" i="1" s="1"/>
  <c r="X101" i="1"/>
  <c r="Y101" i="1" s="1"/>
  <c r="Z101" i="1" s="1"/>
  <c r="V102" i="1" s="1"/>
  <c r="O102" i="1"/>
  <c r="P102" i="1" s="1"/>
  <c r="Q102" i="1" s="1"/>
  <c r="M103" i="1" s="1"/>
  <c r="E88" i="1"/>
  <c r="N103" i="1"/>
  <c r="W102" i="1"/>
  <c r="W211" i="1" l="1"/>
  <c r="N211" i="1"/>
  <c r="O211" i="1"/>
  <c r="O103" i="1"/>
  <c r="P103" i="1" s="1"/>
  <c r="Q103" i="1" s="1"/>
  <c r="M104" i="1" s="1"/>
  <c r="X102" i="1"/>
  <c r="Y102" i="1" s="1"/>
  <c r="Z102" i="1" s="1"/>
  <c r="V103" i="1" s="1"/>
  <c r="AG107" i="1"/>
  <c r="AH107" i="1" s="1"/>
  <c r="AI107" i="1" s="1"/>
  <c r="AE108" i="1" s="1"/>
  <c r="N104" i="1"/>
  <c r="W103" i="1"/>
  <c r="G88" i="1"/>
  <c r="H88" i="1" s="1"/>
  <c r="D89" i="1" s="1"/>
  <c r="P211" i="1" l="1"/>
  <c r="Q211" i="1" s="1"/>
  <c r="M212" i="1" s="1"/>
  <c r="N212" i="1"/>
  <c r="O212" i="1"/>
  <c r="W212" i="1"/>
  <c r="AG108" i="1"/>
  <c r="AH108" i="1" s="1"/>
  <c r="AI108" i="1" s="1"/>
  <c r="AE109" i="1" s="1"/>
  <c r="X103" i="1"/>
  <c r="Y103" i="1" s="1"/>
  <c r="Z103" i="1" s="1"/>
  <c r="V104" i="1" s="1"/>
  <c r="O104" i="1"/>
  <c r="P104" i="1" s="1"/>
  <c r="Q104" i="1" s="1"/>
  <c r="M105" i="1" s="1"/>
  <c r="F89" i="1"/>
  <c r="E89" i="1"/>
  <c r="N105" i="1"/>
  <c r="W104" i="1"/>
  <c r="P212" i="1" l="1"/>
  <c r="Q212" i="1" s="1"/>
  <c r="M213" i="1" s="1"/>
  <c r="O105" i="1"/>
  <c r="P105" i="1" s="1"/>
  <c r="Q105" i="1" s="1"/>
  <c r="M106" i="1" s="1"/>
  <c r="X104" i="1"/>
  <c r="Y104" i="1" s="1"/>
  <c r="Z104" i="1" s="1"/>
  <c r="V105" i="1" s="1"/>
  <c r="AG109" i="1"/>
  <c r="AH109" i="1" s="1"/>
  <c r="AI109" i="1" s="1"/>
  <c r="AE110" i="1" s="1"/>
  <c r="N106" i="1"/>
  <c r="W105" i="1"/>
  <c r="G89" i="1"/>
  <c r="H89" i="1" s="1"/>
  <c r="D90" i="1" s="1"/>
  <c r="W213" i="1" l="1"/>
  <c r="O213" i="1"/>
  <c r="N213" i="1"/>
  <c r="P213" i="1" s="1"/>
  <c r="Q213" i="1" s="1"/>
  <c r="M214" i="1" s="1"/>
  <c r="O106" i="1"/>
  <c r="P106" i="1" s="1"/>
  <c r="Q106" i="1" s="1"/>
  <c r="M107" i="1" s="1"/>
  <c r="X105" i="1"/>
  <c r="Y105" i="1" s="1"/>
  <c r="Z105" i="1" s="1"/>
  <c r="V106" i="1" s="1"/>
  <c r="F90" i="1"/>
  <c r="E90" i="1"/>
  <c r="N107" i="1"/>
  <c r="W106" i="1"/>
  <c r="AG110" i="1"/>
  <c r="AH110" i="1" s="1"/>
  <c r="AI110" i="1" s="1"/>
  <c r="AE111" i="1" s="1"/>
  <c r="W214" i="1" l="1"/>
  <c r="N214" i="1"/>
  <c r="O214" i="1"/>
  <c r="G90" i="1"/>
  <c r="H90" i="1" s="1"/>
  <c r="D91" i="1" s="1"/>
  <c r="F91" i="1" s="1"/>
  <c r="AG111" i="1"/>
  <c r="AH111" i="1" s="1"/>
  <c r="AI111" i="1" s="1"/>
  <c r="AE113" i="1" s="1"/>
  <c r="X106" i="1"/>
  <c r="Y106" i="1" s="1"/>
  <c r="Z106" i="1" s="1"/>
  <c r="V107" i="1" s="1"/>
  <c r="O107" i="1"/>
  <c r="P107" i="1" s="1"/>
  <c r="Q107" i="1" s="1"/>
  <c r="M108" i="1" s="1"/>
  <c r="W107" i="1"/>
  <c r="N108" i="1"/>
  <c r="P214" i="1" l="1"/>
  <c r="Q214" i="1" s="1"/>
  <c r="M215" i="1" s="1"/>
  <c r="N215" i="1" s="1"/>
  <c r="E91" i="1"/>
  <c r="W215" i="1"/>
  <c r="G91" i="1"/>
  <c r="H91" i="1" s="1"/>
  <c r="D92" i="1" s="1"/>
  <c r="F92" i="1" s="1"/>
  <c r="X107" i="1"/>
  <c r="Y107" i="1" s="1"/>
  <c r="Z107" i="1" s="1"/>
  <c r="V108" i="1" s="1"/>
  <c r="O108" i="1"/>
  <c r="P108" i="1" s="1"/>
  <c r="Q108" i="1" s="1"/>
  <c r="M109" i="1" s="1"/>
  <c r="AG113" i="1"/>
  <c r="AH113" i="1" s="1"/>
  <c r="AI113" i="1" s="1"/>
  <c r="AE114" i="1" s="1"/>
  <c r="N109" i="1"/>
  <c r="W108" i="1"/>
  <c r="O215" i="1" l="1"/>
  <c r="P215" i="1"/>
  <c r="Q215" i="1" s="1"/>
  <c r="M217" i="1" s="1"/>
  <c r="W217" i="1" s="1"/>
  <c r="O217" i="1"/>
  <c r="N217" i="1"/>
  <c r="P217" i="1" s="1"/>
  <c r="Q217" i="1" s="1"/>
  <c r="M218" i="1" s="1"/>
  <c r="E92" i="1"/>
  <c r="G92" i="1" s="1"/>
  <c r="H92" i="1" s="1"/>
  <c r="D93" i="1" s="1"/>
  <c r="F93" i="1" s="1"/>
  <c r="X108" i="1"/>
  <c r="AG114" i="1"/>
  <c r="AH114" i="1" s="1"/>
  <c r="AI114" i="1" s="1"/>
  <c r="AE115" i="1" s="1"/>
  <c r="N110" i="1"/>
  <c r="O109" i="1"/>
  <c r="P109" i="1" s="1"/>
  <c r="Q109" i="1" s="1"/>
  <c r="M110" i="1" s="1"/>
  <c r="W109" i="1"/>
  <c r="Y108" i="1"/>
  <c r="Z108" i="1" s="1"/>
  <c r="V109" i="1" s="1"/>
  <c r="N218" i="1" l="1"/>
  <c r="O218" i="1"/>
  <c r="W218" i="1"/>
  <c r="E93" i="1"/>
  <c r="G93" i="1" s="1"/>
  <c r="H93" i="1" s="1"/>
  <c r="D94" i="1" s="1"/>
  <c r="X109" i="1"/>
  <c r="Y109" i="1" s="1"/>
  <c r="Z109" i="1" s="1"/>
  <c r="V110" i="1" s="1"/>
  <c r="AG115" i="1"/>
  <c r="AH115" i="1" s="1"/>
  <c r="AI115" i="1" s="1"/>
  <c r="AE116" i="1" s="1"/>
  <c r="O110" i="1"/>
  <c r="P110" i="1" s="1"/>
  <c r="Q110" i="1" s="1"/>
  <c r="M111" i="1" s="1"/>
  <c r="N111" i="1"/>
  <c r="W110" i="1"/>
  <c r="P218" i="1" l="1"/>
  <c r="Q218" i="1" s="1"/>
  <c r="M219" i="1" s="1"/>
  <c r="W219" i="1"/>
  <c r="N219" i="1"/>
  <c r="O219" i="1"/>
  <c r="AG116" i="1"/>
  <c r="AH116" i="1" s="1"/>
  <c r="AI116" i="1" s="1"/>
  <c r="AE117" i="1" s="1"/>
  <c r="X110" i="1"/>
  <c r="Y110" i="1" s="1"/>
  <c r="Z110" i="1" s="1"/>
  <c r="V111" i="1" s="1"/>
  <c r="O111" i="1"/>
  <c r="P111" i="1" s="1"/>
  <c r="Q111" i="1" s="1"/>
  <c r="M113" i="1" s="1"/>
  <c r="F94" i="1"/>
  <c r="E94" i="1"/>
  <c r="N113" i="1"/>
  <c r="W111" i="1"/>
  <c r="P219" i="1" l="1"/>
  <c r="Q219" i="1" s="1"/>
  <c r="M220" i="1" s="1"/>
  <c r="G94" i="1"/>
  <c r="H94" i="1" s="1"/>
  <c r="D95" i="1" s="1"/>
  <c r="E95" i="1" s="1"/>
  <c r="N220" i="1"/>
  <c r="W220" i="1"/>
  <c r="O220" i="1"/>
  <c r="O113" i="1"/>
  <c r="P113" i="1" s="1"/>
  <c r="Q113" i="1" s="1"/>
  <c r="M114" i="1" s="1"/>
  <c r="X111" i="1"/>
  <c r="Y111" i="1" s="1"/>
  <c r="Z111" i="1" s="1"/>
  <c r="V113" i="1" s="1"/>
  <c r="F95" i="1"/>
  <c r="AG117" i="1"/>
  <c r="AH117" i="1" s="1"/>
  <c r="AI117" i="1" s="1"/>
  <c r="AE118" i="1" s="1"/>
  <c r="W113" i="1"/>
  <c r="N114" i="1"/>
  <c r="G95" i="1" l="1"/>
  <c r="H95" i="1" s="1"/>
  <c r="D96" i="1" s="1"/>
  <c r="F96" i="1" s="1"/>
  <c r="P220" i="1"/>
  <c r="Q220" i="1" s="1"/>
  <c r="M221" i="1" s="1"/>
  <c r="O114" i="1"/>
  <c r="P114" i="1" s="1"/>
  <c r="Q114" i="1" s="1"/>
  <c r="M115" i="1" s="1"/>
  <c r="X113" i="1"/>
  <c r="Y113" i="1" s="1"/>
  <c r="Z113" i="1" s="1"/>
  <c r="V114" i="1" s="1"/>
  <c r="AG118" i="1"/>
  <c r="AH118" i="1" s="1"/>
  <c r="AI118" i="1" s="1"/>
  <c r="AE119" i="1" s="1"/>
  <c r="W114" i="1"/>
  <c r="N115" i="1"/>
  <c r="E96" i="1" l="1"/>
  <c r="G96" i="1" s="1"/>
  <c r="H96" i="1" s="1"/>
  <c r="D97" i="1" s="1"/>
  <c r="W221" i="1"/>
  <c r="O221" i="1"/>
  <c r="N221" i="1"/>
  <c r="O115" i="1"/>
  <c r="P115" i="1" s="1"/>
  <c r="Q115" i="1" s="1"/>
  <c r="M116" i="1" s="1"/>
  <c r="X114" i="1"/>
  <c r="Y114" i="1" s="1"/>
  <c r="Z114" i="1" s="1"/>
  <c r="V115" i="1" s="1"/>
  <c r="W115" i="1"/>
  <c r="AG119" i="1"/>
  <c r="AH119" i="1" s="1"/>
  <c r="AI119" i="1" s="1"/>
  <c r="AE120" i="1" s="1"/>
  <c r="N116" i="1"/>
  <c r="E97" i="1" l="1"/>
  <c r="F97" i="1"/>
  <c r="P221" i="1"/>
  <c r="Q221" i="1" s="1"/>
  <c r="M222" i="1" s="1"/>
  <c r="N222" i="1" s="1"/>
  <c r="O116" i="1"/>
  <c r="P116" i="1" s="1"/>
  <c r="Q116" i="1" s="1"/>
  <c r="M117" i="1" s="1"/>
  <c r="X115" i="1"/>
  <c r="Y115" i="1" s="1"/>
  <c r="Z115" i="1" s="1"/>
  <c r="V116" i="1" s="1"/>
  <c r="AG120" i="1"/>
  <c r="AH120" i="1" s="1"/>
  <c r="AI120" i="1" s="1"/>
  <c r="AE121" i="1" s="1"/>
  <c r="W116" i="1"/>
  <c r="N117" i="1"/>
  <c r="O222" i="1" l="1"/>
  <c r="P222" i="1"/>
  <c r="Q222" i="1" s="1"/>
  <c r="M223" i="1" s="1"/>
  <c r="O223" i="1" s="1"/>
  <c r="W222" i="1"/>
  <c r="G97" i="1"/>
  <c r="H97" i="1" s="1"/>
  <c r="D98" i="1" s="1"/>
  <c r="N223" i="1"/>
  <c r="W223" i="1"/>
  <c r="O117" i="1"/>
  <c r="P117" i="1" s="1"/>
  <c r="Q117" i="1" s="1"/>
  <c r="M118" i="1" s="1"/>
  <c r="X116" i="1"/>
  <c r="Y116" i="1" s="1"/>
  <c r="Z116" i="1" s="1"/>
  <c r="V117" i="1" s="1"/>
  <c r="AG121" i="1"/>
  <c r="AH121" i="1" s="1"/>
  <c r="AI121" i="1" s="1"/>
  <c r="AE122" i="1" s="1"/>
  <c r="W117" i="1"/>
  <c r="N118" i="1"/>
  <c r="P223" i="1" l="1"/>
  <c r="Q223" i="1" s="1"/>
  <c r="M224" i="1" s="1"/>
  <c r="F98" i="1"/>
  <c r="E98" i="1"/>
  <c r="G98" i="1" s="1"/>
  <c r="H98" i="1" s="1"/>
  <c r="D100" i="1" s="1"/>
  <c r="F100" i="1" s="1"/>
  <c r="N224" i="1"/>
  <c r="W224" i="1"/>
  <c r="O224" i="1"/>
  <c r="O118" i="1"/>
  <c r="P118" i="1" s="1"/>
  <c r="Q118" i="1" s="1"/>
  <c r="M119" i="1" s="1"/>
  <c r="X117" i="1"/>
  <c r="Y117" i="1" s="1"/>
  <c r="Z117" i="1" s="1"/>
  <c r="V118" i="1" s="1"/>
  <c r="AG122" i="1"/>
  <c r="AH122" i="1" s="1"/>
  <c r="AI122" i="1" s="1"/>
  <c r="AE123" i="1" s="1"/>
  <c r="N119" i="1"/>
  <c r="W118" i="1"/>
  <c r="E100" i="1" l="1"/>
  <c r="G100" i="1" s="1"/>
  <c r="H100" i="1" s="1"/>
  <c r="D101" i="1" s="1"/>
  <c r="F101" i="1" s="1"/>
  <c r="P224" i="1"/>
  <c r="Q224" i="1" s="1"/>
  <c r="M225" i="1" s="1"/>
  <c r="O119" i="1"/>
  <c r="P119" i="1" s="1"/>
  <c r="Q119" i="1" s="1"/>
  <c r="M120" i="1" s="1"/>
  <c r="AG123" i="1"/>
  <c r="AH123" i="1" s="1"/>
  <c r="AI123" i="1" s="1"/>
  <c r="AE124" i="1" s="1"/>
  <c r="X118" i="1"/>
  <c r="Y118" i="1" s="1"/>
  <c r="Z118" i="1" s="1"/>
  <c r="V119" i="1" s="1"/>
  <c r="N120" i="1"/>
  <c r="W119" i="1"/>
  <c r="E101" i="1" l="1"/>
  <c r="W225" i="1"/>
  <c r="N225" i="1"/>
  <c r="O225" i="1"/>
  <c r="O120" i="1"/>
  <c r="P120" i="1" s="1"/>
  <c r="Q120" i="1" s="1"/>
  <c r="M121" i="1" s="1"/>
  <c r="X119" i="1"/>
  <c r="Y119" i="1" s="1"/>
  <c r="Z119" i="1" s="1"/>
  <c r="V120" i="1" s="1"/>
  <c r="AG124" i="1"/>
  <c r="AH124" i="1" s="1"/>
  <c r="AI124" i="1" s="1"/>
  <c r="AE126" i="1" s="1"/>
  <c r="N121" i="1"/>
  <c r="G101" i="1"/>
  <c r="H101" i="1" s="1"/>
  <c r="D102" i="1" s="1"/>
  <c r="W120" i="1"/>
  <c r="P225" i="1" l="1"/>
  <c r="Q225" i="1" s="1"/>
  <c r="M226" i="1" s="1"/>
  <c r="AG126" i="1"/>
  <c r="AH126" i="1" s="1"/>
  <c r="AI126" i="1" s="1"/>
  <c r="AE127" i="1" s="1"/>
  <c r="X120" i="1"/>
  <c r="Y120" i="1" s="1"/>
  <c r="Z120" i="1" s="1"/>
  <c r="V121" i="1" s="1"/>
  <c r="O121" i="1"/>
  <c r="P121" i="1" s="1"/>
  <c r="Q121" i="1" s="1"/>
  <c r="M122" i="1" s="1"/>
  <c r="W121" i="1"/>
  <c r="N122" i="1"/>
  <c r="F102" i="1"/>
  <c r="E102" i="1"/>
  <c r="O226" i="1" l="1"/>
  <c r="N226" i="1"/>
  <c r="W226" i="1"/>
  <c r="O122" i="1"/>
  <c r="P122" i="1" s="1"/>
  <c r="Q122" i="1" s="1"/>
  <c r="M123" i="1" s="1"/>
  <c r="X121" i="1"/>
  <c r="Y121" i="1" s="1"/>
  <c r="Z121" i="1" s="1"/>
  <c r="V122" i="1" s="1"/>
  <c r="AG127" i="1"/>
  <c r="AH127" i="1" s="1"/>
  <c r="AI127" i="1" s="1"/>
  <c r="AE128" i="1" s="1"/>
  <c r="W122" i="1"/>
  <c r="G102" i="1"/>
  <c r="H102" i="1" s="1"/>
  <c r="D103" i="1" s="1"/>
  <c r="N123" i="1"/>
  <c r="P226" i="1" l="1"/>
  <c r="Q226" i="1" s="1"/>
  <c r="M227" i="1" s="1"/>
  <c r="O227" i="1"/>
  <c r="N227" i="1"/>
  <c r="P227" i="1" s="1"/>
  <c r="Q227" i="1" s="1"/>
  <c r="M228" i="1" s="1"/>
  <c r="W227" i="1"/>
  <c r="O123" i="1"/>
  <c r="P123" i="1" s="1"/>
  <c r="Q123" i="1" s="1"/>
  <c r="M124" i="1" s="1"/>
  <c r="X122" i="1"/>
  <c r="Y122" i="1" s="1"/>
  <c r="Z122" i="1" s="1"/>
  <c r="V123" i="1" s="1"/>
  <c r="W123" i="1"/>
  <c r="AG128" i="1"/>
  <c r="AH128" i="1" s="1"/>
  <c r="AI128" i="1" s="1"/>
  <c r="AE129" i="1" s="1"/>
  <c r="N124" i="1"/>
  <c r="F103" i="1"/>
  <c r="E103" i="1"/>
  <c r="G103" i="1" l="1"/>
  <c r="H103" i="1" s="1"/>
  <c r="D104" i="1" s="1"/>
  <c r="N228" i="1"/>
  <c r="O228" i="1"/>
  <c r="W228" i="1"/>
  <c r="X123" i="1"/>
  <c r="Y123" i="1" s="1"/>
  <c r="Z123" i="1" s="1"/>
  <c r="V124" i="1" s="1"/>
  <c r="O124" i="1"/>
  <c r="P124" i="1" s="1"/>
  <c r="Q124" i="1" s="1"/>
  <c r="M126" i="1" s="1"/>
  <c r="AG129" i="1"/>
  <c r="AH129" i="1" s="1"/>
  <c r="AI129" i="1" s="1"/>
  <c r="AE130" i="1" s="1"/>
  <c r="N126" i="1"/>
  <c r="W124" i="1"/>
  <c r="F104" i="1"/>
  <c r="E104" i="1"/>
  <c r="P228" i="1" l="1"/>
  <c r="Q228" i="1" s="1"/>
  <c r="M230" i="1" s="1"/>
  <c r="X124" i="1"/>
  <c r="Y124" i="1" s="1"/>
  <c r="Z124" i="1" s="1"/>
  <c r="V126" i="1" s="1"/>
  <c r="O126" i="1"/>
  <c r="P126" i="1" s="1"/>
  <c r="Q126" i="1" s="1"/>
  <c r="M127" i="1" s="1"/>
  <c r="AG130" i="1"/>
  <c r="AH130" i="1" s="1"/>
  <c r="AI130" i="1" s="1"/>
  <c r="AE131" i="1" s="1"/>
  <c r="G104" i="1"/>
  <c r="H104" i="1" s="1"/>
  <c r="D105" i="1" s="1"/>
  <c r="N127" i="1"/>
  <c r="W126" i="1"/>
  <c r="N230" i="1" l="1"/>
  <c r="W230" i="1"/>
  <c r="O230" i="1"/>
  <c r="O127" i="1"/>
  <c r="P127" i="1" s="1"/>
  <c r="Q127" i="1" s="1"/>
  <c r="M128" i="1" s="1"/>
  <c r="X126" i="1"/>
  <c r="Y126" i="1" s="1"/>
  <c r="Z126" i="1" s="1"/>
  <c r="V127" i="1" s="1"/>
  <c r="F105" i="1"/>
  <c r="E105" i="1"/>
  <c r="W127" i="1"/>
  <c r="N128" i="1"/>
  <c r="AG131" i="1"/>
  <c r="AH131" i="1" s="1"/>
  <c r="AI131" i="1" s="1"/>
  <c r="AE132" i="1" s="1"/>
  <c r="G105" i="1" l="1"/>
  <c r="H105" i="1" s="1"/>
  <c r="D106" i="1" s="1"/>
  <c r="F106" i="1" s="1"/>
  <c r="P230" i="1"/>
  <c r="Q230" i="1" s="1"/>
  <c r="M231" i="1" s="1"/>
  <c r="E106" i="1"/>
  <c r="X127" i="1"/>
  <c r="Y127" i="1" s="1"/>
  <c r="Z127" i="1" s="1"/>
  <c r="V128" i="1" s="1"/>
  <c r="O128" i="1"/>
  <c r="P128" i="1" s="1"/>
  <c r="Q128" i="1" s="1"/>
  <c r="M129" i="1" s="1"/>
  <c r="W128" i="1"/>
  <c r="AG132" i="1"/>
  <c r="AH132" i="1" s="1"/>
  <c r="AI132" i="1" s="1"/>
  <c r="AE133" i="1" s="1"/>
  <c r="N129" i="1"/>
  <c r="G106" i="1" l="1"/>
  <c r="H106" i="1" s="1"/>
  <c r="D107" i="1" s="1"/>
  <c r="O231" i="1"/>
  <c r="N231" i="1"/>
  <c r="W231" i="1"/>
  <c r="F107" i="1"/>
  <c r="E107" i="1"/>
  <c r="AG133" i="1"/>
  <c r="AH133" i="1" s="1"/>
  <c r="AI133" i="1" s="1"/>
  <c r="AE134" i="1" s="1"/>
  <c r="O129" i="1"/>
  <c r="P129" i="1" s="1"/>
  <c r="Q129" i="1" s="1"/>
  <c r="M130" i="1" s="1"/>
  <c r="W129" i="1"/>
  <c r="X128" i="1"/>
  <c r="Y128" i="1" s="1"/>
  <c r="Z128" i="1" s="1"/>
  <c r="V129" i="1" s="1"/>
  <c r="N130" i="1"/>
  <c r="P231" i="1" l="1"/>
  <c r="Q231" i="1" s="1"/>
  <c r="M232" i="1" s="1"/>
  <c r="O232" i="1" s="1"/>
  <c r="N232" i="1"/>
  <c r="W232" i="1"/>
  <c r="G107" i="1"/>
  <c r="H107" i="1" s="1"/>
  <c r="D108" i="1" s="1"/>
  <c r="F108" i="1" s="1"/>
  <c r="O130" i="1"/>
  <c r="P130" i="1" s="1"/>
  <c r="Q130" i="1" s="1"/>
  <c r="M131" i="1" s="1"/>
  <c r="X129" i="1"/>
  <c r="Y129" i="1" s="1"/>
  <c r="Z129" i="1" s="1"/>
  <c r="V130" i="1" s="1"/>
  <c r="N131" i="1"/>
  <c r="W130" i="1"/>
  <c r="AG134" i="1"/>
  <c r="AH134" i="1" s="1"/>
  <c r="AI134" i="1" s="1"/>
  <c r="AE135" i="1" s="1"/>
  <c r="E108" i="1" l="1"/>
  <c r="G108" i="1" s="1"/>
  <c r="H108" i="1" s="1"/>
  <c r="D109" i="1" s="1"/>
  <c r="P232" i="1"/>
  <c r="Q232" i="1" s="1"/>
  <c r="M233" i="1" s="1"/>
  <c r="X130" i="1"/>
  <c r="Y130" i="1" s="1"/>
  <c r="Z130" i="1" s="1"/>
  <c r="V131" i="1" s="1"/>
  <c r="AG135" i="1"/>
  <c r="AH135" i="1" s="1"/>
  <c r="AI135" i="1" s="1"/>
  <c r="AE136" i="1" s="1"/>
  <c r="O131" i="1"/>
  <c r="P131" i="1" s="1"/>
  <c r="Q131" i="1" s="1"/>
  <c r="M132" i="1" s="1"/>
  <c r="W131" i="1"/>
  <c r="N132" i="1"/>
  <c r="E109" i="1" l="1"/>
  <c r="F109" i="1"/>
  <c r="N233" i="1"/>
  <c r="O233" i="1"/>
  <c r="W233" i="1"/>
  <c r="X131" i="1"/>
  <c r="Y131" i="1" s="1"/>
  <c r="Z131" i="1" s="1"/>
  <c r="V132" i="1" s="1"/>
  <c r="O132" i="1"/>
  <c r="P132" i="1" s="1"/>
  <c r="Q132" i="1" s="1"/>
  <c r="M133" i="1" s="1"/>
  <c r="AG136" i="1"/>
  <c r="AH136" i="1" s="1"/>
  <c r="AI136" i="1" s="1"/>
  <c r="AE137" i="1" s="1"/>
  <c r="W132" i="1"/>
  <c r="N133" i="1"/>
  <c r="G109" i="1" l="1"/>
  <c r="H109" i="1" s="1"/>
  <c r="D110" i="1" s="1"/>
  <c r="P233" i="1"/>
  <c r="Q233" i="1" s="1"/>
  <c r="M234" i="1" s="1"/>
  <c r="AG137" i="1"/>
  <c r="AH137" i="1" s="1"/>
  <c r="AI137" i="1" s="1"/>
  <c r="AE139" i="1" s="1"/>
  <c r="X132" i="1"/>
  <c r="Y132" i="1" s="1"/>
  <c r="Z132" i="1" s="1"/>
  <c r="V133" i="1" s="1"/>
  <c r="O133" i="1"/>
  <c r="P133" i="1" s="1"/>
  <c r="Q133" i="1" s="1"/>
  <c r="M134" i="1" s="1"/>
  <c r="W133" i="1"/>
  <c r="N134" i="1"/>
  <c r="F110" i="1" l="1"/>
  <c r="E110" i="1"/>
  <c r="O234" i="1"/>
  <c r="N234" i="1"/>
  <c r="P234" i="1" s="1"/>
  <c r="Q234" i="1" s="1"/>
  <c r="M235" i="1" s="1"/>
  <c r="W234" i="1"/>
  <c r="AG139" i="1"/>
  <c r="AH139" i="1" s="1"/>
  <c r="AI139" i="1" s="1"/>
  <c r="AE140" i="1" s="1"/>
  <c r="O134" i="1"/>
  <c r="P134" i="1" s="1"/>
  <c r="Q134" i="1" s="1"/>
  <c r="M135" i="1" s="1"/>
  <c r="X133" i="1"/>
  <c r="Y133" i="1" s="1"/>
  <c r="Z133" i="1" s="1"/>
  <c r="V134" i="1" s="1"/>
  <c r="W134" i="1"/>
  <c r="N135" i="1"/>
  <c r="G110" i="1" l="1"/>
  <c r="H110" i="1" s="1"/>
  <c r="D111" i="1" s="1"/>
  <c r="O235" i="1"/>
  <c r="W235" i="1"/>
  <c r="N235" i="1"/>
  <c r="P235" i="1" s="1"/>
  <c r="Q235" i="1" s="1"/>
  <c r="M236" i="1" s="1"/>
  <c r="X134" i="1"/>
  <c r="Y134" i="1" s="1"/>
  <c r="Z134" i="1" s="1"/>
  <c r="V135" i="1" s="1"/>
  <c r="AG140" i="1"/>
  <c r="AH140" i="1" s="1"/>
  <c r="AI140" i="1" s="1"/>
  <c r="AE141" i="1" s="1"/>
  <c r="O135" i="1"/>
  <c r="P135" i="1" s="1"/>
  <c r="Q135" i="1" s="1"/>
  <c r="M136" i="1" s="1"/>
  <c r="O136" i="1" s="1"/>
  <c r="W135" i="1"/>
  <c r="N136" i="1"/>
  <c r="F111" i="1" l="1"/>
  <c r="E111" i="1"/>
  <c r="G111" i="1" s="1"/>
  <c r="H111" i="1" s="1"/>
  <c r="D113" i="1" s="1"/>
  <c r="O236" i="1"/>
  <c r="N236" i="1"/>
  <c r="P236" i="1" s="1"/>
  <c r="Q236" i="1" s="1"/>
  <c r="M237" i="1" s="1"/>
  <c r="W236" i="1"/>
  <c r="X135" i="1"/>
  <c r="Y135" i="1" s="1"/>
  <c r="Z135" i="1" s="1"/>
  <c r="V136" i="1" s="1"/>
  <c r="AG141" i="1"/>
  <c r="AH141" i="1" s="1"/>
  <c r="AI141" i="1" s="1"/>
  <c r="AE142" i="1" s="1"/>
  <c r="P136" i="1"/>
  <c r="W136" i="1"/>
  <c r="F113" i="1" l="1"/>
  <c r="E113" i="1"/>
  <c r="G113" i="1" s="1"/>
  <c r="H113" i="1" s="1"/>
  <c r="D114" i="1" s="1"/>
  <c r="O237" i="1"/>
  <c r="W237" i="1"/>
  <c r="N237" i="1"/>
  <c r="P237" i="1" s="1"/>
  <c r="Q237" i="1" s="1"/>
  <c r="M238" i="1" s="1"/>
  <c r="AG142" i="1"/>
  <c r="AH142" i="1" s="1"/>
  <c r="AI142" i="1" s="1"/>
  <c r="AE143" i="1" s="1"/>
  <c r="X136" i="1"/>
  <c r="Y136" i="1" s="1"/>
  <c r="Z136" i="1" s="1"/>
  <c r="V137" i="1" s="1"/>
  <c r="W137" i="1"/>
  <c r="F114" i="1" l="1"/>
  <c r="E114" i="1"/>
  <c r="G114" i="1" s="1"/>
  <c r="H114" i="1" s="1"/>
  <c r="D115" i="1" s="1"/>
  <c r="E115" i="1" s="1"/>
  <c r="O238" i="1"/>
  <c r="N238" i="1"/>
  <c r="P238" i="1" s="1"/>
  <c r="Q238" i="1" s="1"/>
  <c r="M239" i="1" s="1"/>
  <c r="W238" i="1"/>
  <c r="F115" i="1"/>
  <c r="G115" i="1" s="1"/>
  <c r="H115" i="1" s="1"/>
  <c r="D116" i="1" s="1"/>
  <c r="X137" i="1"/>
  <c r="AG143" i="1"/>
  <c r="AH143" i="1" s="1"/>
  <c r="AI143" i="1" s="1"/>
  <c r="AE144" i="1" s="1"/>
  <c r="W139" i="1"/>
  <c r="Y137" i="1"/>
  <c r="Z137" i="1" s="1"/>
  <c r="V139" i="1" s="1"/>
  <c r="F116" i="1" l="1"/>
  <c r="E116" i="1"/>
  <c r="W239" i="1"/>
  <c r="N239" i="1"/>
  <c r="O239" i="1"/>
  <c r="AG144" i="1"/>
  <c r="AH144" i="1" s="1"/>
  <c r="AI144" i="1" s="1"/>
  <c r="AE145" i="1" s="1"/>
  <c r="W140" i="1"/>
  <c r="X139" i="1"/>
  <c r="Y139" i="1" s="1"/>
  <c r="Z139" i="1" s="1"/>
  <c r="V140" i="1" s="1"/>
  <c r="P239" i="1" l="1"/>
  <c r="Q239" i="1" s="1"/>
  <c r="M240" i="1" s="1"/>
  <c r="G116" i="1"/>
  <c r="H116" i="1" s="1"/>
  <c r="D117" i="1" s="1"/>
  <c r="F117" i="1" s="1"/>
  <c r="N240" i="1"/>
  <c r="O240" i="1"/>
  <c r="W240" i="1"/>
  <c r="E117" i="1"/>
  <c r="G117" i="1" s="1"/>
  <c r="H117" i="1" s="1"/>
  <c r="D118" i="1" s="1"/>
  <c r="F118" i="1" s="1"/>
  <c r="X140" i="1"/>
  <c r="Y140" i="1" s="1"/>
  <c r="Z140" i="1" s="1"/>
  <c r="V141" i="1" s="1"/>
  <c r="AG145" i="1"/>
  <c r="AH145" i="1" s="1"/>
  <c r="AI145" i="1" s="1"/>
  <c r="AE146" i="1" s="1"/>
  <c r="W141" i="1"/>
  <c r="E118" i="1" l="1"/>
  <c r="G118" i="1" s="1"/>
  <c r="H118" i="1" s="1"/>
  <c r="D119" i="1" s="1"/>
  <c r="P240" i="1"/>
  <c r="Q240" i="1" s="1"/>
  <c r="M241" i="1" s="1"/>
  <c r="AG146" i="1"/>
  <c r="AH146" i="1" s="1"/>
  <c r="AI146" i="1" s="1"/>
  <c r="AE147" i="1" s="1"/>
  <c r="X141" i="1"/>
  <c r="Y141" i="1" s="1"/>
  <c r="Z141" i="1" s="1"/>
  <c r="V142" i="1" s="1"/>
  <c r="W142" i="1"/>
  <c r="N241" i="1" l="1"/>
  <c r="O241" i="1"/>
  <c r="W241" i="1"/>
  <c r="X142" i="1"/>
  <c r="Y142" i="1" s="1"/>
  <c r="Z142" i="1" s="1"/>
  <c r="V143" i="1" s="1"/>
  <c r="AG147" i="1"/>
  <c r="AH147" i="1" s="1"/>
  <c r="AI147" i="1" s="1"/>
  <c r="AE148" i="1" s="1"/>
  <c r="F119" i="1"/>
  <c r="E119" i="1"/>
  <c r="W143" i="1"/>
  <c r="G119" i="1" l="1"/>
  <c r="H119" i="1" s="1"/>
  <c r="D120" i="1" s="1"/>
  <c r="F120" i="1" s="1"/>
  <c r="P241" i="1"/>
  <c r="Q241" i="1" s="1"/>
  <c r="M243" i="1" s="1"/>
  <c r="E120" i="1"/>
  <c r="X143" i="1"/>
  <c r="Y143" i="1" s="1"/>
  <c r="Z143" i="1" s="1"/>
  <c r="V144" i="1" s="1"/>
  <c r="AG148" i="1"/>
  <c r="AH148" i="1" s="1"/>
  <c r="AI148" i="1" s="1"/>
  <c r="AE149" i="1" s="1"/>
  <c r="W144" i="1"/>
  <c r="G120" i="1" l="1"/>
  <c r="H120" i="1" s="1"/>
  <c r="D121" i="1" s="1"/>
  <c r="O243" i="1"/>
  <c r="W243" i="1"/>
  <c r="N243" i="1"/>
  <c r="P243" i="1" s="1"/>
  <c r="Q243" i="1" s="1"/>
  <c r="M244" i="1" s="1"/>
  <c r="F121" i="1"/>
  <c r="E121" i="1"/>
  <c r="AG149" i="1"/>
  <c r="AH149" i="1" s="1"/>
  <c r="AI149" i="1" s="1"/>
  <c r="AE150" i="1" s="1"/>
  <c r="W145" i="1"/>
  <c r="X144" i="1"/>
  <c r="Y144" i="1" s="1"/>
  <c r="Z144" i="1" s="1"/>
  <c r="V145" i="1" s="1"/>
  <c r="O244" i="1" l="1"/>
  <c r="W244" i="1"/>
  <c r="N244" i="1"/>
  <c r="P244" i="1" s="1"/>
  <c r="Q244" i="1" s="1"/>
  <c r="M245" i="1" s="1"/>
  <c r="G121" i="1"/>
  <c r="H121" i="1" s="1"/>
  <c r="D122" i="1" s="1"/>
  <c r="E122" i="1" s="1"/>
  <c r="AG150" i="1"/>
  <c r="AH150" i="1" s="1"/>
  <c r="AI150" i="1" s="1"/>
  <c r="AE152" i="1" s="1"/>
  <c r="X145" i="1"/>
  <c r="Y145" i="1" s="1"/>
  <c r="Z145" i="1" s="1"/>
  <c r="V146" i="1" s="1"/>
  <c r="W146" i="1"/>
  <c r="W245" i="1" l="1"/>
  <c r="N245" i="1"/>
  <c r="O245" i="1"/>
  <c r="F122" i="1"/>
  <c r="G122" i="1" s="1"/>
  <c r="H122" i="1" s="1"/>
  <c r="D123" i="1" s="1"/>
  <c r="X146" i="1"/>
  <c r="Y146" i="1" s="1"/>
  <c r="Z146" i="1" s="1"/>
  <c r="V147" i="1" s="1"/>
  <c r="AG152" i="1"/>
  <c r="AH152" i="1" s="1"/>
  <c r="AI152" i="1" s="1"/>
  <c r="AE153" i="1" s="1"/>
  <c r="W147" i="1"/>
  <c r="P245" i="1" l="1"/>
  <c r="Q245" i="1" s="1"/>
  <c r="M246" i="1" s="1"/>
  <c r="X147" i="1"/>
  <c r="Y147" i="1" s="1"/>
  <c r="Z147" i="1" s="1"/>
  <c r="V148" i="1" s="1"/>
  <c r="F123" i="1"/>
  <c r="E123" i="1"/>
  <c r="G123" i="1" s="1"/>
  <c r="H123" i="1" s="1"/>
  <c r="D124" i="1" s="1"/>
  <c r="W148" i="1"/>
  <c r="AG153" i="1"/>
  <c r="AH153" i="1" s="1"/>
  <c r="AI153" i="1" s="1"/>
  <c r="AE154" i="1" s="1"/>
  <c r="W246" i="1" l="1"/>
  <c r="O246" i="1"/>
  <c r="N246" i="1"/>
  <c r="P246" i="1" s="1"/>
  <c r="Q246" i="1" s="1"/>
  <c r="M247" i="1" s="1"/>
  <c r="X148" i="1"/>
  <c r="Y148" i="1" s="1"/>
  <c r="Z148" i="1" s="1"/>
  <c r="V149" i="1" s="1"/>
  <c r="F124" i="1"/>
  <c r="E124" i="1"/>
  <c r="G124" i="1" s="1"/>
  <c r="H124" i="1" s="1"/>
  <c r="D126" i="1" s="1"/>
  <c r="AG154" i="1"/>
  <c r="AH154" i="1" s="1"/>
  <c r="AI154" i="1" s="1"/>
  <c r="AE155" i="1" s="1"/>
  <c r="W149" i="1"/>
  <c r="N247" i="1" l="1"/>
  <c r="W247" i="1"/>
  <c r="O247" i="1"/>
  <c r="F126" i="1"/>
  <c r="E126" i="1"/>
  <c r="AG155" i="1"/>
  <c r="AH155" i="1" s="1"/>
  <c r="AI155" i="1" s="1"/>
  <c r="AE156" i="1" s="1"/>
  <c r="X149" i="1"/>
  <c r="Y149" i="1" s="1"/>
  <c r="Z149" i="1" s="1"/>
  <c r="V150" i="1" s="1"/>
  <c r="W150" i="1"/>
  <c r="P247" i="1" l="1"/>
  <c r="Q247" i="1" s="1"/>
  <c r="M248" i="1" s="1"/>
  <c r="G126" i="1"/>
  <c r="H126" i="1" s="1"/>
  <c r="D127" i="1" s="1"/>
  <c r="F127" i="1" s="1"/>
  <c r="X150" i="1"/>
  <c r="Y150" i="1" s="1"/>
  <c r="Z150" i="1" s="1"/>
  <c r="V152" i="1" s="1"/>
  <c r="AG156" i="1"/>
  <c r="AH156" i="1" s="1"/>
  <c r="AI156" i="1" s="1"/>
  <c r="AE157" i="1" s="1"/>
  <c r="W152" i="1"/>
  <c r="O248" i="1" l="1"/>
  <c r="N248" i="1"/>
  <c r="P248" i="1" s="1"/>
  <c r="Q248" i="1" s="1"/>
  <c r="M249" i="1" s="1"/>
  <c r="W248" i="1"/>
  <c r="E127" i="1"/>
  <c r="G127" i="1" s="1"/>
  <c r="H127" i="1" s="1"/>
  <c r="D128" i="1" s="1"/>
  <c r="F128" i="1" s="1"/>
  <c r="AG157" i="1"/>
  <c r="AH157" i="1" s="1"/>
  <c r="AI157" i="1" s="1"/>
  <c r="AE158" i="1" s="1"/>
  <c r="X152" i="1"/>
  <c r="Y152" i="1" s="1"/>
  <c r="Z152" i="1" s="1"/>
  <c r="V153" i="1" s="1"/>
  <c r="W153" i="1"/>
  <c r="W249" i="1" l="1"/>
  <c r="O249" i="1"/>
  <c r="N249" i="1"/>
  <c r="E128" i="1"/>
  <c r="G128" i="1" s="1"/>
  <c r="H128" i="1" s="1"/>
  <c r="D129" i="1" s="1"/>
  <c r="X153" i="1"/>
  <c r="Y153" i="1" s="1"/>
  <c r="Z153" i="1" s="1"/>
  <c r="V154" i="1" s="1"/>
  <c r="AG158" i="1"/>
  <c r="AH158" i="1" s="1"/>
  <c r="AI158" i="1" s="1"/>
  <c r="AE159" i="1" s="1"/>
  <c r="W154" i="1"/>
  <c r="P249" i="1" l="1"/>
  <c r="Q249" i="1" s="1"/>
  <c r="M250" i="1" s="1"/>
  <c r="O250" i="1"/>
  <c r="W250" i="1"/>
  <c r="N250" i="1"/>
  <c r="P250" i="1" s="1"/>
  <c r="Q250" i="1" s="1"/>
  <c r="M251" i="1" s="1"/>
  <c r="AG159" i="1"/>
  <c r="AH159" i="1" s="1"/>
  <c r="AI159" i="1" s="1"/>
  <c r="AE160" i="1" s="1"/>
  <c r="X154" i="1"/>
  <c r="Y154" i="1" s="1"/>
  <c r="Z154" i="1" s="1"/>
  <c r="V155" i="1" s="1"/>
  <c r="W155" i="1"/>
  <c r="F129" i="1"/>
  <c r="E129" i="1"/>
  <c r="G129" i="1" l="1"/>
  <c r="H129" i="1" s="1"/>
  <c r="D130" i="1" s="1"/>
  <c r="W251" i="1"/>
  <c r="N251" i="1"/>
  <c r="O251" i="1"/>
  <c r="X155" i="1"/>
  <c r="Y155" i="1" s="1"/>
  <c r="Z155" i="1" s="1"/>
  <c r="V156" i="1" s="1"/>
  <c r="F130" i="1"/>
  <c r="E130" i="1"/>
  <c r="G130" i="1" s="1"/>
  <c r="H130" i="1" s="1"/>
  <c r="D131" i="1" s="1"/>
  <c r="AG160" i="1"/>
  <c r="AH160" i="1" s="1"/>
  <c r="AI160" i="1" s="1"/>
  <c r="AE161" i="1" s="1"/>
  <c r="W156" i="1"/>
  <c r="P251" i="1" l="1"/>
  <c r="Q251" i="1" s="1"/>
  <c r="M252" i="1" s="1"/>
  <c r="X156" i="1"/>
  <c r="Y156" i="1" s="1"/>
  <c r="Z156" i="1" s="1"/>
  <c r="V157" i="1" s="1"/>
  <c r="F131" i="1"/>
  <c r="E131" i="1"/>
  <c r="W157" i="1"/>
  <c r="AG161" i="1"/>
  <c r="AH161" i="1" s="1"/>
  <c r="AI161" i="1" s="1"/>
  <c r="AE162" i="1" s="1"/>
  <c r="O252" i="1" l="1"/>
  <c r="N252" i="1"/>
  <c r="P252" i="1" s="1"/>
  <c r="Q252" i="1" s="1"/>
  <c r="M253" i="1" s="1"/>
  <c r="W252" i="1"/>
  <c r="AG162" i="1"/>
  <c r="AH162" i="1" s="1"/>
  <c r="AI162" i="1" s="1"/>
  <c r="AE163" i="1" s="1"/>
  <c r="X157" i="1"/>
  <c r="Y157" i="1" s="1"/>
  <c r="Z157" i="1" s="1"/>
  <c r="V158" i="1" s="1"/>
  <c r="W158" i="1"/>
  <c r="G131" i="1"/>
  <c r="H131" i="1" s="1"/>
  <c r="D132" i="1" s="1"/>
  <c r="O253" i="1" l="1"/>
  <c r="W253" i="1"/>
  <c r="N253" i="1"/>
  <c r="P253" i="1" s="1"/>
  <c r="Q253" i="1" s="1"/>
  <c r="M254" i="1" s="1"/>
  <c r="X158" i="1"/>
  <c r="Y158" i="1" s="1"/>
  <c r="Z158" i="1" s="1"/>
  <c r="V159" i="1" s="1"/>
  <c r="AG163" i="1"/>
  <c r="AH163" i="1" s="1"/>
  <c r="AI163" i="1" s="1"/>
  <c r="AE165" i="1" s="1"/>
  <c r="F132" i="1"/>
  <c r="E132" i="1"/>
  <c r="W159" i="1"/>
  <c r="W254" i="1" l="1"/>
  <c r="N254" i="1"/>
  <c r="O254" i="1"/>
  <c r="X159" i="1"/>
  <c r="Y159" i="1" s="1"/>
  <c r="Z159" i="1" s="1"/>
  <c r="V160" i="1" s="1"/>
  <c r="AG165" i="1"/>
  <c r="AH165" i="1" s="1"/>
  <c r="AI165" i="1" s="1"/>
  <c r="AE166" i="1" s="1"/>
  <c r="W160" i="1"/>
  <c r="G132" i="1"/>
  <c r="H132" i="1" s="1"/>
  <c r="D133" i="1" s="1"/>
  <c r="P254" i="1" l="1"/>
  <c r="Q254" i="1" s="1"/>
  <c r="M256" i="1" s="1"/>
  <c r="X160" i="1"/>
  <c r="Y160" i="1" s="1"/>
  <c r="Z160" i="1" s="1"/>
  <c r="V161" i="1" s="1"/>
  <c r="AG166" i="1"/>
  <c r="AH166" i="1" s="1"/>
  <c r="AI166" i="1" s="1"/>
  <c r="AE167" i="1" s="1"/>
  <c r="F133" i="1"/>
  <c r="E133" i="1"/>
  <c r="W161" i="1"/>
  <c r="G133" i="1" l="1"/>
  <c r="H133" i="1" s="1"/>
  <c r="D134" i="1" s="1"/>
  <c r="O256" i="1"/>
  <c r="W256" i="1"/>
  <c r="N256" i="1"/>
  <c r="P256" i="1" s="1"/>
  <c r="Q256" i="1" s="1"/>
  <c r="M257" i="1" s="1"/>
  <c r="F134" i="1"/>
  <c r="E134" i="1"/>
  <c r="AG167" i="1"/>
  <c r="AH167" i="1" s="1"/>
  <c r="AI167" i="1" s="1"/>
  <c r="AE168" i="1" s="1"/>
  <c r="X161" i="1"/>
  <c r="Y161" i="1" s="1"/>
  <c r="Z161" i="1" s="1"/>
  <c r="V162" i="1" s="1"/>
  <c r="W162" i="1"/>
  <c r="O257" i="1" l="1"/>
  <c r="W257" i="1"/>
  <c r="N257" i="1"/>
  <c r="G134" i="1"/>
  <c r="H134" i="1" s="1"/>
  <c r="D135" i="1" s="1"/>
  <c r="F135" i="1" s="1"/>
  <c r="X162" i="1"/>
  <c r="Y162" i="1" s="1"/>
  <c r="Z162" i="1" s="1"/>
  <c r="V163" i="1" s="1"/>
  <c r="AG168" i="1"/>
  <c r="AH168" i="1" s="1"/>
  <c r="AI168" i="1" s="1"/>
  <c r="AE169" i="1" s="1"/>
  <c r="W163" i="1"/>
  <c r="P257" i="1" l="1"/>
  <c r="Q257" i="1" s="1"/>
  <c r="M258" i="1" s="1"/>
  <c r="W258" i="1" s="1"/>
  <c r="E135" i="1"/>
  <c r="G135" i="1" s="1"/>
  <c r="H135" i="1" s="1"/>
  <c r="D136" i="1" s="1"/>
  <c r="AG169" i="1"/>
  <c r="AH169" i="1" s="1"/>
  <c r="AI169" i="1" s="1"/>
  <c r="AE170" i="1" s="1"/>
  <c r="X163" i="1"/>
  <c r="Y163" i="1" s="1"/>
  <c r="Z163" i="1" s="1"/>
  <c r="V165" i="1" s="1"/>
  <c r="W165" i="1"/>
  <c r="N258" i="1" l="1"/>
  <c r="P258" i="1" s="1"/>
  <c r="Q258" i="1" s="1"/>
  <c r="M259" i="1" s="1"/>
  <c r="O258" i="1"/>
  <c r="AG170" i="1"/>
  <c r="AH170" i="1" s="1"/>
  <c r="AI170" i="1" s="1"/>
  <c r="AE171" i="1" s="1"/>
  <c r="X165" i="1"/>
  <c r="Y165" i="1" s="1"/>
  <c r="Z165" i="1" s="1"/>
  <c r="V166" i="1" s="1"/>
  <c r="W166" i="1"/>
  <c r="F136" i="1"/>
  <c r="E136" i="1"/>
  <c r="O259" i="1" l="1"/>
  <c r="P259" i="1" s="1"/>
  <c r="Q259" i="1" s="1"/>
  <c r="M260" i="1" s="1"/>
  <c r="N259" i="1"/>
  <c r="W259" i="1"/>
  <c r="G136" i="1"/>
  <c r="H136" i="1" s="1"/>
  <c r="D137" i="1" s="1"/>
  <c r="F137" i="1" s="1"/>
  <c r="X166" i="1"/>
  <c r="Y166" i="1" s="1"/>
  <c r="Z166" i="1" s="1"/>
  <c r="V167" i="1" s="1"/>
  <c r="AG171" i="1"/>
  <c r="AH171" i="1" s="1"/>
  <c r="AI171" i="1" s="1"/>
  <c r="AE172" i="1" s="1"/>
  <c r="W167" i="1"/>
  <c r="O260" i="1" l="1"/>
  <c r="W260" i="1"/>
  <c r="N260" i="1"/>
  <c r="P260" i="1" s="1"/>
  <c r="Q260" i="1" s="1"/>
  <c r="M261" i="1" s="1"/>
  <c r="E137" i="1"/>
  <c r="G137" i="1" s="1"/>
  <c r="H137" i="1" s="1"/>
  <c r="D139" i="1" s="1"/>
  <c r="AG172" i="1"/>
  <c r="AH172" i="1" s="1"/>
  <c r="AI172" i="1" s="1"/>
  <c r="AE173" i="1" s="1"/>
  <c r="X167" i="1"/>
  <c r="Y167" i="1" s="1"/>
  <c r="Z167" i="1" s="1"/>
  <c r="V168" i="1" s="1"/>
  <c r="W168" i="1"/>
  <c r="O261" i="1" l="1"/>
  <c r="W261" i="1"/>
  <c r="N261" i="1"/>
  <c r="P261" i="1" s="1"/>
  <c r="Q261" i="1" s="1"/>
  <c r="M262" i="1" s="1"/>
  <c r="AG173" i="1"/>
  <c r="AH173" i="1" s="1"/>
  <c r="AI173" i="1" s="1"/>
  <c r="AE174" i="1" s="1"/>
  <c r="X168" i="1"/>
  <c r="Y168" i="1" s="1"/>
  <c r="Z168" i="1" s="1"/>
  <c r="V169" i="1" s="1"/>
  <c r="F139" i="1"/>
  <c r="E139" i="1"/>
  <c r="G139" i="1" s="1"/>
  <c r="H139" i="1" s="1"/>
  <c r="D140" i="1" s="1"/>
  <c r="W169" i="1"/>
  <c r="O262" i="1" l="1"/>
  <c r="W262" i="1"/>
  <c r="N262" i="1"/>
  <c r="AG174" i="1"/>
  <c r="AH174" i="1" s="1"/>
  <c r="AI174" i="1" s="1"/>
  <c r="AE175" i="1" s="1"/>
  <c r="F140" i="1"/>
  <c r="E140" i="1"/>
  <c r="X169" i="1"/>
  <c r="Y169" i="1" s="1"/>
  <c r="Z169" i="1" s="1"/>
  <c r="V170" i="1" s="1"/>
  <c r="W170" i="1"/>
  <c r="P262" i="1" l="1"/>
  <c r="Q262" i="1" s="1"/>
  <c r="M263" i="1" s="1"/>
  <c r="W263" i="1" s="1"/>
  <c r="G140" i="1"/>
  <c r="H140" i="1" s="1"/>
  <c r="D141" i="1" s="1"/>
  <c r="E141" i="1" s="1"/>
  <c r="X170" i="1"/>
  <c r="Y170" i="1" s="1"/>
  <c r="Z170" i="1" s="1"/>
  <c r="V171" i="1" s="1"/>
  <c r="AG175" i="1"/>
  <c r="AH175" i="1" s="1"/>
  <c r="AI175" i="1" s="1"/>
  <c r="AE176" i="1" s="1"/>
  <c r="W171" i="1"/>
  <c r="O263" i="1" l="1"/>
  <c r="N263" i="1"/>
  <c r="P263" i="1" s="1"/>
  <c r="Q263" i="1" s="1"/>
  <c r="M264" i="1" s="1"/>
  <c r="F141" i="1"/>
  <c r="G141" i="1" s="1"/>
  <c r="H141" i="1" s="1"/>
  <c r="D142" i="1" s="1"/>
  <c r="X171" i="1"/>
  <c r="Y171" i="1" s="1"/>
  <c r="Z171" i="1" s="1"/>
  <c r="V172" i="1" s="1"/>
  <c r="W172" i="1"/>
  <c r="AG176" i="1"/>
  <c r="AH176" i="1" s="1"/>
  <c r="AI176" i="1" s="1"/>
  <c r="AE178" i="1" s="1"/>
  <c r="F142" i="1" l="1"/>
  <c r="E142" i="1"/>
  <c r="G142" i="1" s="1"/>
  <c r="H142" i="1" s="1"/>
  <c r="D143" i="1" s="1"/>
  <c r="W264" i="1"/>
  <c r="O264" i="1"/>
  <c r="N264" i="1"/>
  <c r="X172" i="1"/>
  <c r="Y172" i="1" s="1"/>
  <c r="Z172" i="1" s="1"/>
  <c r="V173" i="1" s="1"/>
  <c r="AG178" i="1"/>
  <c r="AH178" i="1" s="1"/>
  <c r="AI178" i="1" s="1"/>
  <c r="AE179" i="1" s="1"/>
  <c r="W173" i="1"/>
  <c r="P264" i="1" l="1"/>
  <c r="Q264" i="1" s="1"/>
  <c r="M265" i="1" s="1"/>
  <c r="N265" i="1"/>
  <c r="W265" i="1"/>
  <c r="O265" i="1"/>
  <c r="AG179" i="1"/>
  <c r="AH179" i="1" s="1"/>
  <c r="AI179" i="1" s="1"/>
  <c r="AE180" i="1" s="1"/>
  <c r="X173" i="1"/>
  <c r="Y173" i="1" s="1"/>
  <c r="Z173" i="1" s="1"/>
  <c r="V174" i="1" s="1"/>
  <c r="F143" i="1"/>
  <c r="E143" i="1"/>
  <c r="G143" i="1" s="1"/>
  <c r="H143" i="1" s="1"/>
  <c r="D144" i="1" s="1"/>
  <c r="W174" i="1"/>
  <c r="P265" i="1" l="1"/>
  <c r="Q265" i="1" s="1"/>
  <c r="M266" i="1" s="1"/>
  <c r="X174" i="1"/>
  <c r="Y174" i="1" s="1"/>
  <c r="Z174" i="1" s="1"/>
  <c r="V175" i="1" s="1"/>
  <c r="F144" i="1"/>
  <c r="E144" i="1"/>
  <c r="AG180" i="1"/>
  <c r="AH180" i="1" s="1"/>
  <c r="AI180" i="1" s="1"/>
  <c r="AE181" i="1" s="1"/>
  <c r="O266" i="1" l="1"/>
  <c r="W266" i="1"/>
  <c r="N266" i="1"/>
  <c r="P266" i="1" s="1"/>
  <c r="Q266" i="1" s="1"/>
  <c r="M267" i="1" s="1"/>
  <c r="AG181" i="1"/>
  <c r="AH181" i="1" s="1"/>
  <c r="AI181" i="1" s="1"/>
  <c r="AE182" i="1" s="1"/>
  <c r="X175" i="1"/>
  <c r="Y175" i="1" s="1"/>
  <c r="Z175" i="1" s="1"/>
  <c r="V176" i="1" s="1"/>
  <c r="G144" i="1"/>
  <c r="H144" i="1" s="1"/>
  <c r="D145" i="1" s="1"/>
  <c r="O267" i="1" l="1"/>
  <c r="N267" i="1"/>
  <c r="W267" i="1"/>
  <c r="X176" i="1"/>
  <c r="Y176" i="1" s="1"/>
  <c r="Z176" i="1" s="1"/>
  <c r="V178" i="1" s="1"/>
  <c r="AG182" i="1"/>
  <c r="AH182" i="1" s="1"/>
  <c r="AI182" i="1" s="1"/>
  <c r="AE183" i="1" s="1"/>
  <c r="F145" i="1"/>
  <c r="E145" i="1"/>
  <c r="P267" i="1" l="1"/>
  <c r="Q267" i="1" s="1"/>
  <c r="M269" i="1" s="1"/>
  <c r="W269" i="1" s="1"/>
  <c r="N269" i="1"/>
  <c r="G145" i="1"/>
  <c r="H145" i="1" s="1"/>
  <c r="D146" i="1" s="1"/>
  <c r="F146" i="1" s="1"/>
  <c r="AG183" i="1"/>
  <c r="AH183" i="1" s="1"/>
  <c r="AI183" i="1" s="1"/>
  <c r="AE184" i="1" s="1"/>
  <c r="X178" i="1"/>
  <c r="Y178" i="1" s="1"/>
  <c r="Z178" i="1" s="1"/>
  <c r="V179" i="1" s="1"/>
  <c r="O269" i="1" l="1"/>
  <c r="P269" i="1" s="1"/>
  <c r="Q269" i="1" s="1"/>
  <c r="M270" i="1" s="1"/>
  <c r="E146" i="1"/>
  <c r="G146" i="1" s="1"/>
  <c r="H146" i="1" s="1"/>
  <c r="D147" i="1" s="1"/>
  <c r="F147" i="1" s="1"/>
  <c r="AG184" i="1"/>
  <c r="AH184" i="1" s="1"/>
  <c r="AI184" i="1" s="1"/>
  <c r="AE185" i="1" s="1"/>
  <c r="X179" i="1"/>
  <c r="Y179" i="1" s="1"/>
  <c r="Z179" i="1" s="1"/>
  <c r="V180" i="1" s="1"/>
  <c r="O270" i="1" l="1"/>
  <c r="N270" i="1"/>
  <c r="P270" i="1" s="1"/>
  <c r="Q270" i="1" s="1"/>
  <c r="M271" i="1" s="1"/>
  <c r="W270" i="1"/>
  <c r="E147" i="1"/>
  <c r="G147" i="1" s="1"/>
  <c r="H147" i="1" s="1"/>
  <c r="D148" i="1" s="1"/>
  <c r="X180" i="1"/>
  <c r="Y180" i="1" s="1"/>
  <c r="Z180" i="1" s="1"/>
  <c r="V181" i="1" s="1"/>
  <c r="AG185" i="1"/>
  <c r="AH185" i="1" s="1"/>
  <c r="AI185" i="1" s="1"/>
  <c r="AE186" i="1" s="1"/>
  <c r="N271" i="1" l="1"/>
  <c r="P271" i="1" s="1"/>
  <c r="Q271" i="1" s="1"/>
  <c r="M272" i="1" s="1"/>
  <c r="O271" i="1"/>
  <c r="W271" i="1"/>
  <c r="AG186" i="1"/>
  <c r="AH186" i="1" s="1"/>
  <c r="AI186" i="1" s="1"/>
  <c r="AE187" i="1" s="1"/>
  <c r="F148" i="1"/>
  <c r="E148" i="1"/>
  <c r="X181" i="1"/>
  <c r="Y181" i="1" s="1"/>
  <c r="Z181" i="1" s="1"/>
  <c r="V182" i="1" s="1"/>
  <c r="O272" i="1" l="1"/>
  <c r="W272" i="1"/>
  <c r="N272" i="1"/>
  <c r="P272" i="1" s="1"/>
  <c r="Q272" i="1" s="1"/>
  <c r="M273" i="1" s="1"/>
  <c r="G148" i="1"/>
  <c r="H148" i="1" s="1"/>
  <c r="D149" i="1" s="1"/>
  <c r="F149" i="1" s="1"/>
  <c r="X182" i="1"/>
  <c r="Y182" i="1" s="1"/>
  <c r="Z182" i="1" s="1"/>
  <c r="V183" i="1" s="1"/>
  <c r="AG187" i="1"/>
  <c r="AH187" i="1" s="1"/>
  <c r="AI187" i="1" s="1"/>
  <c r="AE188" i="1" s="1"/>
  <c r="W273" i="1" l="1"/>
  <c r="N273" i="1"/>
  <c r="O273" i="1"/>
  <c r="P273" i="1" s="1"/>
  <c r="Q273" i="1" s="1"/>
  <c r="M274" i="1" s="1"/>
  <c r="E149" i="1"/>
  <c r="G149" i="1" s="1"/>
  <c r="H149" i="1" s="1"/>
  <c r="D150" i="1" s="1"/>
  <c r="AG188" i="1"/>
  <c r="AH188" i="1" s="1"/>
  <c r="AI188" i="1" s="1"/>
  <c r="AE189" i="1" s="1"/>
  <c r="X183" i="1"/>
  <c r="Y183" i="1" s="1"/>
  <c r="Z183" i="1" s="1"/>
  <c r="V184" i="1" s="1"/>
  <c r="O274" i="1" l="1"/>
  <c r="N274" i="1"/>
  <c r="W274" i="1"/>
  <c r="P274" i="1"/>
  <c r="Q274" i="1" s="1"/>
  <c r="M275" i="1" s="1"/>
  <c r="N275" i="1" s="1"/>
  <c r="X184" i="1"/>
  <c r="Y184" i="1" s="1"/>
  <c r="Z184" i="1" s="1"/>
  <c r="V185" i="1" s="1"/>
  <c r="AG189" i="1"/>
  <c r="AH189" i="1" s="1"/>
  <c r="AI189" i="1" s="1"/>
  <c r="AE191" i="1" s="1"/>
  <c r="F150" i="1"/>
  <c r="E150" i="1"/>
  <c r="G150" i="1" s="1"/>
  <c r="H150" i="1" s="1"/>
  <c r="D152" i="1" s="1"/>
  <c r="P275" i="1" l="1"/>
  <c r="Q275" i="1" s="1"/>
  <c r="M276" i="1" s="1"/>
  <c r="N276" i="1" s="1"/>
  <c r="W275" i="1"/>
  <c r="O275" i="1"/>
  <c r="O276" i="1"/>
  <c r="AG191" i="1"/>
  <c r="AH191" i="1" s="1"/>
  <c r="AI191" i="1" s="1"/>
  <c r="AE192" i="1" s="1"/>
  <c r="F152" i="1"/>
  <c r="E152" i="1"/>
  <c r="X185" i="1"/>
  <c r="Y185" i="1" s="1"/>
  <c r="Z185" i="1" s="1"/>
  <c r="V186" i="1" s="1"/>
  <c r="W276" i="1" l="1"/>
  <c r="P276" i="1"/>
  <c r="Q276" i="1" s="1"/>
  <c r="M277" i="1" s="1"/>
  <c r="X186" i="1"/>
  <c r="Y186" i="1" s="1"/>
  <c r="Z186" i="1" s="1"/>
  <c r="V187" i="1" s="1"/>
  <c r="AG192" i="1"/>
  <c r="AH192" i="1" s="1"/>
  <c r="AI192" i="1" s="1"/>
  <c r="AE193" i="1" s="1"/>
  <c r="G152" i="1"/>
  <c r="H152" i="1" s="1"/>
  <c r="D153" i="1" s="1"/>
  <c r="N277" i="1" l="1"/>
  <c r="O277" i="1"/>
  <c r="W277" i="1"/>
  <c r="AG193" i="1"/>
  <c r="AH193" i="1" s="1"/>
  <c r="AI193" i="1" s="1"/>
  <c r="AE194" i="1" s="1"/>
  <c r="X187" i="1"/>
  <c r="Y187" i="1" s="1"/>
  <c r="Z187" i="1" s="1"/>
  <c r="V188" i="1" s="1"/>
  <c r="F153" i="1"/>
  <c r="E153" i="1"/>
  <c r="G153" i="1" s="1"/>
  <c r="H153" i="1" s="1"/>
  <c r="D154" i="1" s="1"/>
  <c r="P277" i="1" l="1"/>
  <c r="Q277" i="1" s="1"/>
  <c r="M278" i="1" s="1"/>
  <c r="F154" i="1"/>
  <c r="E154" i="1"/>
  <c r="X188" i="1"/>
  <c r="Y188" i="1" s="1"/>
  <c r="Z188" i="1" s="1"/>
  <c r="V189" i="1" s="1"/>
  <c r="AG194" i="1"/>
  <c r="AH194" i="1" s="1"/>
  <c r="AI194" i="1" s="1"/>
  <c r="AE195" i="1" s="1"/>
  <c r="O278" i="1" l="1"/>
  <c r="N278" i="1"/>
  <c r="W278" i="1"/>
  <c r="G154" i="1"/>
  <c r="H154" i="1" s="1"/>
  <c r="D155" i="1" s="1"/>
  <c r="F155" i="1" s="1"/>
  <c r="AG195" i="1"/>
  <c r="AH195" i="1" s="1"/>
  <c r="AI195" i="1" s="1"/>
  <c r="AE196" i="1" s="1"/>
  <c r="X189" i="1"/>
  <c r="Y189" i="1" s="1"/>
  <c r="Z189" i="1" s="1"/>
  <c r="V191" i="1" s="1"/>
  <c r="E155" i="1" l="1"/>
  <c r="G155" i="1" s="1"/>
  <c r="H155" i="1" s="1"/>
  <c r="D156" i="1" s="1"/>
  <c r="F156" i="1" s="1"/>
  <c r="P278" i="1"/>
  <c r="Q278" i="1" s="1"/>
  <c r="M279" i="1" s="1"/>
  <c r="X191" i="1"/>
  <c r="Y191" i="1" s="1"/>
  <c r="Z191" i="1" s="1"/>
  <c r="V192" i="1" s="1"/>
  <c r="AG196" i="1"/>
  <c r="AH196" i="1" s="1"/>
  <c r="AI196" i="1" s="1"/>
  <c r="AE197" i="1" s="1"/>
  <c r="E156" i="1" l="1"/>
  <c r="G156" i="1" s="1"/>
  <c r="H156" i="1" s="1"/>
  <c r="D157" i="1" s="1"/>
  <c r="E157" i="1" s="1"/>
  <c r="N279" i="1"/>
  <c r="O279" i="1"/>
  <c r="W279" i="1"/>
  <c r="X192" i="1"/>
  <c r="Y192" i="1" s="1"/>
  <c r="Z192" i="1" s="1"/>
  <c r="V193" i="1" s="1"/>
  <c r="AG197" i="1"/>
  <c r="AH197" i="1" s="1"/>
  <c r="AI197" i="1" s="1"/>
  <c r="AE198" i="1" s="1"/>
  <c r="P279" i="1" l="1"/>
  <c r="Q279" i="1" s="1"/>
  <c r="M280" i="1" s="1"/>
  <c r="W280" i="1" s="1"/>
  <c r="F157" i="1"/>
  <c r="G157" i="1" s="1"/>
  <c r="H157" i="1" s="1"/>
  <c r="D158" i="1" s="1"/>
  <c r="N280" i="1"/>
  <c r="AG198" i="1"/>
  <c r="AH198" i="1" s="1"/>
  <c r="AI198" i="1" s="1"/>
  <c r="AE199" i="1" s="1"/>
  <c r="X193" i="1"/>
  <c r="Y193" i="1" s="1"/>
  <c r="Z193" i="1" s="1"/>
  <c r="V194" i="1" s="1"/>
  <c r="O280" i="1" l="1"/>
  <c r="P280" i="1" s="1"/>
  <c r="Q280" i="1" s="1"/>
  <c r="M282" i="1" s="1"/>
  <c r="F158" i="1"/>
  <c r="E158" i="1"/>
  <c r="G158" i="1" s="1"/>
  <c r="H158" i="1" s="1"/>
  <c r="D159" i="1" s="1"/>
  <c r="X194" i="1"/>
  <c r="Y194" i="1" s="1"/>
  <c r="Z194" i="1" s="1"/>
  <c r="V195" i="1" s="1"/>
  <c r="AG199" i="1"/>
  <c r="AH199" i="1" s="1"/>
  <c r="AI199" i="1" s="1"/>
  <c r="AE200" i="1" s="1"/>
  <c r="W282" i="1" l="1"/>
  <c r="O282" i="1"/>
  <c r="N282" i="1"/>
  <c r="P282" i="1" s="1"/>
  <c r="Q282" i="1" s="1"/>
  <c r="M283" i="1" s="1"/>
  <c r="AG200" i="1"/>
  <c r="AH200" i="1" s="1"/>
  <c r="AI200" i="1" s="1"/>
  <c r="AE201" i="1" s="1"/>
  <c r="F159" i="1"/>
  <c r="E159" i="1"/>
  <c r="X195" i="1"/>
  <c r="Y195" i="1" s="1"/>
  <c r="Z195" i="1" s="1"/>
  <c r="V196" i="1" s="1"/>
  <c r="G159" i="1" l="1"/>
  <c r="H159" i="1" s="1"/>
  <c r="D160" i="1" s="1"/>
  <c r="O283" i="1"/>
  <c r="N283" i="1"/>
  <c r="P283" i="1" s="1"/>
  <c r="Q283" i="1" s="1"/>
  <c r="M284" i="1" s="1"/>
  <c r="W283" i="1"/>
  <c r="X196" i="1"/>
  <c r="Y196" i="1" s="1"/>
  <c r="Z196" i="1" s="1"/>
  <c r="V197" i="1" s="1"/>
  <c r="F160" i="1"/>
  <c r="E160" i="1"/>
  <c r="AG201" i="1"/>
  <c r="AH201" i="1" s="1"/>
  <c r="AI201" i="1" s="1"/>
  <c r="AE202" i="1" s="1"/>
  <c r="N284" i="1" l="1"/>
  <c r="W284" i="1"/>
  <c r="O284" i="1"/>
  <c r="AG202" i="1"/>
  <c r="AH202" i="1" s="1"/>
  <c r="AI202" i="1" s="1"/>
  <c r="AE204" i="1" s="1"/>
  <c r="X197" i="1"/>
  <c r="Y197" i="1" s="1"/>
  <c r="Z197" i="1" s="1"/>
  <c r="V198" i="1" s="1"/>
  <c r="G160" i="1"/>
  <c r="H160" i="1" s="1"/>
  <c r="D161" i="1" s="1"/>
  <c r="P284" i="1" l="1"/>
  <c r="Q284" i="1" s="1"/>
  <c r="M285" i="1" s="1"/>
  <c r="AG204" i="1"/>
  <c r="AH204" i="1" s="1"/>
  <c r="AI204" i="1" s="1"/>
  <c r="AE205" i="1" s="1"/>
  <c r="X198" i="1"/>
  <c r="Y198" i="1" s="1"/>
  <c r="Z198" i="1" s="1"/>
  <c r="V199" i="1" s="1"/>
  <c r="F161" i="1"/>
  <c r="E161" i="1"/>
  <c r="G161" i="1" l="1"/>
  <c r="H161" i="1" s="1"/>
  <c r="D162" i="1" s="1"/>
  <c r="O285" i="1"/>
  <c r="N285" i="1"/>
  <c r="W285" i="1"/>
  <c r="F162" i="1"/>
  <c r="E162" i="1"/>
  <c r="AG205" i="1"/>
  <c r="AH205" i="1" s="1"/>
  <c r="AI205" i="1" s="1"/>
  <c r="AE206" i="1" s="1"/>
  <c r="X199" i="1"/>
  <c r="Y199" i="1" s="1"/>
  <c r="Z199" i="1" s="1"/>
  <c r="V200" i="1" s="1"/>
  <c r="G162" i="1" l="1"/>
  <c r="H162" i="1" s="1"/>
  <c r="D163" i="1" s="1"/>
  <c r="P285" i="1"/>
  <c r="Q285" i="1" s="1"/>
  <c r="M286" i="1" s="1"/>
  <c r="X200" i="1"/>
  <c r="Y200" i="1" s="1"/>
  <c r="Z200" i="1" s="1"/>
  <c r="V201" i="1" s="1"/>
  <c r="F163" i="1"/>
  <c r="E163" i="1"/>
  <c r="AG206" i="1"/>
  <c r="AH206" i="1" s="1"/>
  <c r="AI206" i="1" s="1"/>
  <c r="AE207" i="1" s="1"/>
  <c r="O286" i="1" l="1"/>
  <c r="W286" i="1"/>
  <c r="N286" i="1"/>
  <c r="P286" i="1" s="1"/>
  <c r="Q286" i="1" s="1"/>
  <c r="M287" i="1" s="1"/>
  <c r="AG207" i="1"/>
  <c r="AH207" i="1" s="1"/>
  <c r="AI207" i="1" s="1"/>
  <c r="AE208" i="1" s="1"/>
  <c r="X201" i="1"/>
  <c r="Y201" i="1" s="1"/>
  <c r="Z201" i="1" s="1"/>
  <c r="V202" i="1" s="1"/>
  <c r="G163" i="1"/>
  <c r="H163" i="1" s="1"/>
  <c r="D165" i="1" s="1"/>
  <c r="W287" i="1" l="1"/>
  <c r="O287" i="1"/>
  <c r="N287" i="1"/>
  <c r="X202" i="1"/>
  <c r="Y202" i="1" s="1"/>
  <c r="Z202" i="1" s="1"/>
  <c r="V204" i="1" s="1"/>
  <c r="AG208" i="1"/>
  <c r="AH208" i="1" s="1"/>
  <c r="AI208" i="1" s="1"/>
  <c r="AE209" i="1" s="1"/>
  <c r="F165" i="1"/>
  <c r="E165" i="1"/>
  <c r="G165" i="1" s="1"/>
  <c r="H165" i="1" s="1"/>
  <c r="D166" i="1" s="1"/>
  <c r="P287" i="1" l="1"/>
  <c r="Q287" i="1" s="1"/>
  <c r="M288" i="1" s="1"/>
  <c r="AG209" i="1"/>
  <c r="AH209" i="1" s="1"/>
  <c r="AI209" i="1" s="1"/>
  <c r="AE210" i="1" s="1"/>
  <c r="F166" i="1"/>
  <c r="E166" i="1"/>
  <c r="X204" i="1"/>
  <c r="Y204" i="1" s="1"/>
  <c r="Z204" i="1" s="1"/>
  <c r="V205" i="1" s="1"/>
  <c r="O288" i="1" l="1"/>
  <c r="N288" i="1"/>
  <c r="P288" i="1" s="1"/>
  <c r="Q288" i="1" s="1"/>
  <c r="M289" i="1" s="1"/>
  <c r="W288" i="1"/>
  <c r="X205" i="1"/>
  <c r="Y205" i="1" s="1"/>
  <c r="Z205" i="1" s="1"/>
  <c r="V206" i="1" s="1"/>
  <c r="AG210" i="1"/>
  <c r="AH210" i="1" s="1"/>
  <c r="AI210" i="1" s="1"/>
  <c r="AE211" i="1" s="1"/>
  <c r="G166" i="1"/>
  <c r="H166" i="1" s="1"/>
  <c r="D167" i="1" s="1"/>
  <c r="N289" i="1" l="1"/>
  <c r="O289" i="1"/>
  <c r="W289" i="1"/>
  <c r="X206" i="1"/>
  <c r="Y206" i="1" s="1"/>
  <c r="Z206" i="1" s="1"/>
  <c r="V207" i="1" s="1"/>
  <c r="AG211" i="1"/>
  <c r="AH211" i="1" s="1"/>
  <c r="AI211" i="1" s="1"/>
  <c r="AE212" i="1" s="1"/>
  <c r="F167" i="1"/>
  <c r="E167" i="1"/>
  <c r="G167" i="1" s="1"/>
  <c r="H167" i="1" s="1"/>
  <c r="D168" i="1" s="1"/>
  <c r="P289" i="1" l="1"/>
  <c r="Q289" i="1" s="1"/>
  <c r="M290" i="1" s="1"/>
  <c r="F168" i="1"/>
  <c r="E168" i="1"/>
  <c r="G168" i="1" s="1"/>
  <c r="H168" i="1" s="1"/>
  <c r="D169" i="1" s="1"/>
  <c r="AG212" i="1"/>
  <c r="AH212" i="1" s="1"/>
  <c r="AI212" i="1" s="1"/>
  <c r="AE213" i="1" s="1"/>
  <c r="X207" i="1"/>
  <c r="Y207" i="1" s="1"/>
  <c r="Z207" i="1" s="1"/>
  <c r="V208" i="1" s="1"/>
  <c r="W290" i="1" l="1"/>
  <c r="N290" i="1"/>
  <c r="O290" i="1"/>
  <c r="AG213" i="1"/>
  <c r="AH213" i="1" s="1"/>
  <c r="AI213" i="1" s="1"/>
  <c r="AE214" i="1" s="1"/>
  <c r="X208" i="1"/>
  <c r="Y208" i="1" s="1"/>
  <c r="Z208" i="1" s="1"/>
  <c r="V209" i="1" s="1"/>
  <c r="F169" i="1"/>
  <c r="E169" i="1"/>
  <c r="G169" i="1" l="1"/>
  <c r="H169" i="1" s="1"/>
  <c r="D170" i="1" s="1"/>
  <c r="P290" i="1"/>
  <c r="Q290" i="1" s="1"/>
  <c r="M291" i="1" s="1"/>
  <c r="O291" i="1" s="1"/>
  <c r="W291" i="1"/>
  <c r="F170" i="1"/>
  <c r="E170" i="1"/>
  <c r="X209" i="1"/>
  <c r="Y209" i="1" s="1"/>
  <c r="Z209" i="1" s="1"/>
  <c r="V210" i="1" s="1"/>
  <c r="AG214" i="1"/>
  <c r="AH214" i="1" s="1"/>
  <c r="AI214" i="1" s="1"/>
  <c r="AE215" i="1" s="1"/>
  <c r="N291" i="1" l="1"/>
  <c r="P291" i="1" s="1"/>
  <c r="Q291" i="1" s="1"/>
  <c r="M292" i="1" s="1"/>
  <c r="G170" i="1"/>
  <c r="H170" i="1" s="1"/>
  <c r="D171" i="1" s="1"/>
  <c r="F171" i="1" s="1"/>
  <c r="X210" i="1"/>
  <c r="Y210" i="1" s="1"/>
  <c r="Z210" i="1" s="1"/>
  <c r="V211" i="1" s="1"/>
  <c r="AG215" i="1"/>
  <c r="AH215" i="1" s="1"/>
  <c r="AI215" i="1" s="1"/>
  <c r="AE217" i="1" s="1"/>
  <c r="E171" i="1" l="1"/>
  <c r="N292" i="1"/>
  <c r="W292" i="1"/>
  <c r="O292" i="1"/>
  <c r="G171" i="1"/>
  <c r="H171" i="1" s="1"/>
  <c r="D172" i="1" s="1"/>
  <c r="F172" i="1" s="1"/>
  <c r="AG217" i="1"/>
  <c r="AH217" i="1" s="1"/>
  <c r="AI217" i="1" s="1"/>
  <c r="AE218" i="1" s="1"/>
  <c r="X211" i="1"/>
  <c r="Y211" i="1" s="1"/>
  <c r="Z211" i="1" s="1"/>
  <c r="V212" i="1" s="1"/>
  <c r="P292" i="1" l="1"/>
  <c r="Q292" i="1" s="1"/>
  <c r="M293" i="1" s="1"/>
  <c r="O293" i="1" s="1"/>
  <c r="E172" i="1"/>
  <c r="G172" i="1" s="1"/>
  <c r="H172" i="1" s="1"/>
  <c r="D173" i="1" s="1"/>
  <c r="W293" i="1"/>
  <c r="X212" i="1"/>
  <c r="Y212" i="1" s="1"/>
  <c r="Z212" i="1" s="1"/>
  <c r="V213" i="1" s="1"/>
  <c r="AG218" i="1"/>
  <c r="AH218" i="1" s="1"/>
  <c r="AI218" i="1" s="1"/>
  <c r="AE219" i="1" s="1"/>
  <c r="N293" i="1" l="1"/>
  <c r="P293" i="1" s="1"/>
  <c r="Q293" i="1" s="1"/>
  <c r="M295" i="1" s="1"/>
  <c r="W295" i="1" s="1"/>
  <c r="AG219" i="1"/>
  <c r="AH219" i="1" s="1"/>
  <c r="AI219" i="1" s="1"/>
  <c r="AE220" i="1" s="1"/>
  <c r="X213" i="1"/>
  <c r="Y213" i="1" s="1"/>
  <c r="Z213" i="1" s="1"/>
  <c r="V214" i="1" s="1"/>
  <c r="F173" i="1"/>
  <c r="E173" i="1"/>
  <c r="N295" i="1" l="1"/>
  <c r="O295" i="1"/>
  <c r="G173" i="1"/>
  <c r="H173" i="1" s="1"/>
  <c r="D174" i="1" s="1"/>
  <c r="F174" i="1" s="1"/>
  <c r="P295" i="1"/>
  <c r="Q295" i="1" s="1"/>
  <c r="M296" i="1" s="1"/>
  <c r="X214" i="1"/>
  <c r="Y214" i="1" s="1"/>
  <c r="Z214" i="1" s="1"/>
  <c r="V215" i="1" s="1"/>
  <c r="AG220" i="1"/>
  <c r="AH220" i="1" s="1"/>
  <c r="AI220" i="1" s="1"/>
  <c r="AE221" i="1" s="1"/>
  <c r="E174" i="1" l="1"/>
  <c r="G174" i="1" s="1"/>
  <c r="H174" i="1" s="1"/>
  <c r="D175" i="1" s="1"/>
  <c r="N296" i="1"/>
  <c r="W296" i="1"/>
  <c r="O296" i="1"/>
  <c r="X215" i="1"/>
  <c r="Y215" i="1" s="1"/>
  <c r="Z215" i="1" s="1"/>
  <c r="V217" i="1" s="1"/>
  <c r="AG221" i="1"/>
  <c r="AH221" i="1" s="1"/>
  <c r="AI221" i="1" s="1"/>
  <c r="AE222" i="1" s="1"/>
  <c r="E175" i="1" l="1"/>
  <c r="F175" i="1"/>
  <c r="G175" i="1" s="1"/>
  <c r="H175" i="1" s="1"/>
  <c r="D176" i="1" s="1"/>
  <c r="P296" i="1"/>
  <c r="Q296" i="1" s="1"/>
  <c r="M297" i="1" s="1"/>
  <c r="AG222" i="1"/>
  <c r="AH222" i="1" s="1"/>
  <c r="AI222" i="1" s="1"/>
  <c r="AE223" i="1" s="1"/>
  <c r="X217" i="1"/>
  <c r="Y217" i="1" s="1"/>
  <c r="Z217" i="1" s="1"/>
  <c r="V218" i="1" s="1"/>
  <c r="F176" i="1" l="1"/>
  <c r="E176" i="1"/>
  <c r="G176" i="1"/>
  <c r="H176" i="1" s="1"/>
  <c r="D178" i="1" s="1"/>
  <c r="E178" i="1" s="1"/>
  <c r="G178" i="1" s="1"/>
  <c r="H178" i="1" s="1"/>
  <c r="D179" i="1" s="1"/>
  <c r="N297" i="1"/>
  <c r="W297" i="1"/>
  <c r="O297" i="1"/>
  <c r="AG223" i="1"/>
  <c r="AH223" i="1" s="1"/>
  <c r="AI223" i="1" s="1"/>
  <c r="AE224" i="1" s="1"/>
  <c r="F178" i="1"/>
  <c r="X218" i="1"/>
  <c r="Y218" i="1" s="1"/>
  <c r="Z218" i="1" s="1"/>
  <c r="V219" i="1" s="1"/>
  <c r="P297" i="1" l="1"/>
  <c r="Q297" i="1" s="1"/>
  <c r="M298" i="1" s="1"/>
  <c r="X219" i="1"/>
  <c r="Y219" i="1" s="1"/>
  <c r="Z219" i="1" s="1"/>
  <c r="V220" i="1" s="1"/>
  <c r="F179" i="1"/>
  <c r="E179" i="1"/>
  <c r="AG224" i="1"/>
  <c r="AH224" i="1" s="1"/>
  <c r="AI224" i="1" s="1"/>
  <c r="AE225" i="1" s="1"/>
  <c r="W298" i="1" l="1"/>
  <c r="O298" i="1"/>
  <c r="N298" i="1"/>
  <c r="AG225" i="1"/>
  <c r="AH225" i="1" s="1"/>
  <c r="AI225" i="1" s="1"/>
  <c r="AE226" i="1" s="1"/>
  <c r="X220" i="1"/>
  <c r="Y220" i="1" s="1"/>
  <c r="Z220" i="1" s="1"/>
  <c r="V221" i="1" s="1"/>
  <c r="G179" i="1"/>
  <c r="H179" i="1" s="1"/>
  <c r="D180" i="1" s="1"/>
  <c r="P298" i="1" l="1"/>
  <c r="Q298" i="1" s="1"/>
  <c r="M299" i="1" s="1"/>
  <c r="X221" i="1"/>
  <c r="Y221" i="1" s="1"/>
  <c r="Z221" i="1" s="1"/>
  <c r="V222" i="1" s="1"/>
  <c r="AG226" i="1"/>
  <c r="AH226" i="1" s="1"/>
  <c r="AI226" i="1" s="1"/>
  <c r="AE227" i="1" s="1"/>
  <c r="F180" i="1"/>
  <c r="E180" i="1"/>
  <c r="G180" i="1" l="1"/>
  <c r="H180" i="1" s="1"/>
  <c r="D181" i="1" s="1"/>
  <c r="N299" i="1"/>
  <c r="O299" i="1"/>
  <c r="W299" i="1"/>
  <c r="F181" i="1"/>
  <c r="E181" i="1"/>
  <c r="AG227" i="1"/>
  <c r="AH227" i="1" s="1"/>
  <c r="AI227" i="1" s="1"/>
  <c r="AE228" i="1" s="1"/>
  <c r="X222" i="1"/>
  <c r="Y222" i="1" s="1"/>
  <c r="Z222" i="1" s="1"/>
  <c r="V223" i="1" s="1"/>
  <c r="P299" i="1" l="1"/>
  <c r="Q299" i="1" s="1"/>
  <c r="M300" i="1" s="1"/>
  <c r="G181" i="1"/>
  <c r="H181" i="1" s="1"/>
  <c r="D182" i="1" s="1"/>
  <c r="E182" i="1" s="1"/>
  <c r="X223" i="1"/>
  <c r="Y223" i="1" s="1"/>
  <c r="Z223" i="1" s="1"/>
  <c r="V224" i="1" s="1"/>
  <c r="AG228" i="1"/>
  <c r="AH228" i="1" s="1"/>
  <c r="AI228" i="1" s="1"/>
  <c r="AE230" i="1" s="1"/>
  <c r="F182" i="1" l="1"/>
  <c r="G182" i="1" s="1"/>
  <c r="H182" i="1" s="1"/>
  <c r="D183" i="1" s="1"/>
  <c r="W300" i="1"/>
  <c r="N300" i="1"/>
  <c r="O300" i="1"/>
  <c r="AG230" i="1"/>
  <c r="AH230" i="1" s="1"/>
  <c r="AI230" i="1" s="1"/>
  <c r="AE231" i="1" s="1"/>
  <c r="X224" i="1"/>
  <c r="Y224" i="1" s="1"/>
  <c r="Z224" i="1" s="1"/>
  <c r="V225" i="1" s="1"/>
  <c r="P300" i="1" l="1"/>
  <c r="Q300" i="1" s="1"/>
  <c r="M301" i="1" s="1"/>
  <c r="W301" i="1" s="1"/>
  <c r="F183" i="1"/>
  <c r="E183" i="1"/>
  <c r="O301" i="1"/>
  <c r="N301" i="1"/>
  <c r="AG231" i="1"/>
  <c r="AH231" i="1" s="1"/>
  <c r="AI231" i="1" s="1"/>
  <c r="AE232" i="1" s="1"/>
  <c r="X225" i="1"/>
  <c r="Y225" i="1" s="1"/>
  <c r="Z225" i="1" s="1"/>
  <c r="V226" i="1" s="1"/>
  <c r="G183" i="1" l="1"/>
  <c r="H183" i="1" s="1"/>
  <c r="D184" i="1" s="1"/>
  <c r="E184" i="1" s="1"/>
  <c r="F184" i="1"/>
  <c r="P301" i="1"/>
  <c r="Q301" i="1" s="1"/>
  <c r="M302" i="1" s="1"/>
  <c r="X226" i="1"/>
  <c r="Y226" i="1" s="1"/>
  <c r="Z226" i="1" s="1"/>
  <c r="V227" i="1" s="1"/>
  <c r="AG232" i="1"/>
  <c r="AH232" i="1" s="1"/>
  <c r="AI232" i="1" s="1"/>
  <c r="AE233" i="1" s="1"/>
  <c r="G184" i="1" l="1"/>
  <c r="H184" i="1" s="1"/>
  <c r="D185" i="1" s="1"/>
  <c r="F185" i="1" s="1"/>
  <c r="E185" i="1"/>
  <c r="G185" i="1" s="1"/>
  <c r="H185" i="1" s="1"/>
  <c r="D186" i="1" s="1"/>
  <c r="N302" i="1"/>
  <c r="O302" i="1"/>
  <c r="W302" i="1"/>
  <c r="AG233" i="1"/>
  <c r="AH233" i="1" s="1"/>
  <c r="AI233" i="1" s="1"/>
  <c r="AE234" i="1" s="1"/>
  <c r="X227" i="1"/>
  <c r="Y227" i="1" s="1"/>
  <c r="Z227" i="1" s="1"/>
  <c r="V228" i="1" s="1"/>
  <c r="P302" i="1" l="1"/>
  <c r="Q302" i="1" s="1"/>
  <c r="M303" i="1" s="1"/>
  <c r="O303" i="1" s="1"/>
  <c r="N303" i="1"/>
  <c r="W303" i="1"/>
  <c r="X228" i="1"/>
  <c r="Y228" i="1" s="1"/>
  <c r="Z228" i="1" s="1"/>
  <c r="V230" i="1" s="1"/>
  <c r="AG234" i="1"/>
  <c r="AH234" i="1" s="1"/>
  <c r="AI234" i="1" s="1"/>
  <c r="AE235" i="1" s="1"/>
  <c r="F186" i="1"/>
  <c r="E186" i="1"/>
  <c r="G186" i="1" s="1"/>
  <c r="H186" i="1" s="1"/>
  <c r="D187" i="1" s="1"/>
  <c r="P303" i="1" l="1"/>
  <c r="Q303" i="1" s="1"/>
  <c r="M304" i="1" s="1"/>
  <c r="W304" i="1" s="1"/>
  <c r="O304" i="1"/>
  <c r="N304" i="1"/>
  <c r="X230" i="1"/>
  <c r="Y230" i="1" s="1"/>
  <c r="Z230" i="1" s="1"/>
  <c r="V231" i="1" s="1"/>
  <c r="F187" i="1"/>
  <c r="E187" i="1"/>
  <c r="AG235" i="1"/>
  <c r="AH235" i="1" s="1"/>
  <c r="AI235" i="1" s="1"/>
  <c r="AE236" i="1" s="1"/>
  <c r="P304" i="1" l="1"/>
  <c r="Q304" i="1" s="1"/>
  <c r="M305" i="1" s="1"/>
  <c r="O305" i="1" s="1"/>
  <c r="N305" i="1"/>
  <c r="AG236" i="1"/>
  <c r="AH236" i="1" s="1"/>
  <c r="AI236" i="1" s="1"/>
  <c r="AE237" i="1" s="1"/>
  <c r="X231" i="1"/>
  <c r="Y231" i="1" s="1"/>
  <c r="Z231" i="1" s="1"/>
  <c r="V232" i="1" s="1"/>
  <c r="G187" i="1"/>
  <c r="H187" i="1" s="1"/>
  <c r="D188" i="1" s="1"/>
  <c r="W305" i="1" l="1"/>
  <c r="P305" i="1"/>
  <c r="Q305" i="1" s="1"/>
  <c r="M306" i="1" s="1"/>
  <c r="W306" i="1" s="1"/>
  <c r="N306" i="1"/>
  <c r="O306" i="1"/>
  <c r="X232" i="1"/>
  <c r="Y232" i="1" s="1"/>
  <c r="Z232" i="1" s="1"/>
  <c r="V233" i="1" s="1"/>
  <c r="AG237" i="1"/>
  <c r="AH237" i="1" s="1"/>
  <c r="AI237" i="1" s="1"/>
  <c r="AE238" i="1" s="1"/>
  <c r="F188" i="1"/>
  <c r="E188" i="1"/>
  <c r="G188" i="1" s="1"/>
  <c r="H188" i="1" s="1"/>
  <c r="D189" i="1" s="1"/>
  <c r="P306" i="1" l="1"/>
  <c r="Q306" i="1" s="1"/>
  <c r="M308" i="1" s="1"/>
  <c r="N308" i="1"/>
  <c r="W308" i="1"/>
  <c r="O308" i="1"/>
  <c r="X233" i="1"/>
  <c r="Y233" i="1" s="1"/>
  <c r="Z233" i="1" s="1"/>
  <c r="V234" i="1" s="1"/>
  <c r="F189" i="1"/>
  <c r="E189" i="1"/>
  <c r="AG238" i="1"/>
  <c r="AH238" i="1" s="1"/>
  <c r="AI238" i="1" s="1"/>
  <c r="AE239" i="1" s="1"/>
  <c r="P308" i="1" l="1"/>
  <c r="Q308" i="1" s="1"/>
  <c r="M309" i="1" s="1"/>
  <c r="AG239" i="1"/>
  <c r="AH239" i="1" s="1"/>
  <c r="AI239" i="1" s="1"/>
  <c r="AE240" i="1" s="1"/>
  <c r="X234" i="1"/>
  <c r="Y234" i="1" s="1"/>
  <c r="Z234" i="1" s="1"/>
  <c r="V235" i="1" s="1"/>
  <c r="G189" i="1"/>
  <c r="H189" i="1" s="1"/>
  <c r="D191" i="1" s="1"/>
  <c r="O309" i="1" l="1"/>
  <c r="N309" i="1"/>
  <c r="W309" i="1"/>
  <c r="X235" i="1"/>
  <c r="Y235" i="1" s="1"/>
  <c r="Z235" i="1" s="1"/>
  <c r="V236" i="1" s="1"/>
  <c r="AG240" i="1"/>
  <c r="AH240" i="1" s="1"/>
  <c r="AI240" i="1" s="1"/>
  <c r="AE241" i="1" s="1"/>
  <c r="F191" i="1"/>
  <c r="E191" i="1"/>
  <c r="G191" i="1" l="1"/>
  <c r="H191" i="1" s="1"/>
  <c r="D192" i="1" s="1"/>
  <c r="E192" i="1" s="1"/>
  <c r="P309" i="1"/>
  <c r="Q309" i="1" s="1"/>
  <c r="M310" i="1" s="1"/>
  <c r="W310" i="1" s="1"/>
  <c r="N310" i="1"/>
  <c r="AG241" i="1"/>
  <c r="AH241" i="1" s="1"/>
  <c r="AI241" i="1" s="1"/>
  <c r="AE243" i="1" s="1"/>
  <c r="X236" i="1"/>
  <c r="Y236" i="1" s="1"/>
  <c r="Z236" i="1" s="1"/>
  <c r="V237" i="1" s="1"/>
  <c r="F192" i="1" l="1"/>
  <c r="O310" i="1"/>
  <c r="P310" i="1" s="1"/>
  <c r="Q310" i="1" s="1"/>
  <c r="M311" i="1" s="1"/>
  <c r="AG243" i="1"/>
  <c r="AH243" i="1" s="1"/>
  <c r="AI243" i="1" s="1"/>
  <c r="AE244" i="1" s="1"/>
  <c r="X237" i="1"/>
  <c r="Y237" i="1" s="1"/>
  <c r="Z237" i="1" s="1"/>
  <c r="V238" i="1" s="1"/>
  <c r="G192" i="1"/>
  <c r="H192" i="1" s="1"/>
  <c r="D193" i="1" s="1"/>
  <c r="N311" i="1" l="1"/>
  <c r="O311" i="1"/>
  <c r="W311" i="1"/>
  <c r="X238" i="1"/>
  <c r="Y238" i="1" s="1"/>
  <c r="Z238" i="1" s="1"/>
  <c r="V239" i="1" s="1"/>
  <c r="AG244" i="1"/>
  <c r="AH244" i="1" s="1"/>
  <c r="AI244" i="1" s="1"/>
  <c r="AE245" i="1" s="1"/>
  <c r="F193" i="1"/>
  <c r="E193" i="1"/>
  <c r="G193" i="1" l="1"/>
  <c r="H193" i="1" s="1"/>
  <c r="D194" i="1" s="1"/>
  <c r="P311" i="1"/>
  <c r="Q311" i="1" s="1"/>
  <c r="M312" i="1" s="1"/>
  <c r="AG245" i="1"/>
  <c r="AH245" i="1" s="1"/>
  <c r="AI245" i="1" s="1"/>
  <c r="AE246" i="1" s="1"/>
  <c r="F194" i="1"/>
  <c r="E194" i="1"/>
  <c r="X239" i="1"/>
  <c r="Y239" i="1" s="1"/>
  <c r="Z239" i="1" s="1"/>
  <c r="V240" i="1" s="1"/>
  <c r="O312" i="1" l="1"/>
  <c r="W312" i="1"/>
  <c r="N312" i="1"/>
  <c r="P312" i="1" s="1"/>
  <c r="Q312" i="1" s="1"/>
  <c r="M313" i="1" s="1"/>
  <c r="W313" i="1" s="1"/>
  <c r="X240" i="1"/>
  <c r="Y240" i="1" s="1"/>
  <c r="Z240" i="1" s="1"/>
  <c r="V241" i="1" s="1"/>
  <c r="AG246" i="1"/>
  <c r="AH246" i="1" s="1"/>
  <c r="AI246" i="1" s="1"/>
  <c r="AE247" i="1" s="1"/>
  <c r="G194" i="1"/>
  <c r="H194" i="1" s="1"/>
  <c r="D195" i="1" s="1"/>
  <c r="O313" i="1" l="1"/>
  <c r="N313" i="1"/>
  <c r="P313" i="1" s="1"/>
  <c r="Q313" i="1" s="1"/>
  <c r="M314" i="1" s="1"/>
  <c r="O314" i="1" s="1"/>
  <c r="AG247" i="1"/>
  <c r="AH247" i="1" s="1"/>
  <c r="AI247" i="1" s="1"/>
  <c r="AE248" i="1" s="1"/>
  <c r="X241" i="1"/>
  <c r="Y241" i="1" s="1"/>
  <c r="Z241" i="1" s="1"/>
  <c r="V243" i="1" s="1"/>
  <c r="F195" i="1"/>
  <c r="E195" i="1"/>
  <c r="G195" i="1" s="1"/>
  <c r="H195" i="1" s="1"/>
  <c r="D196" i="1" s="1"/>
  <c r="N314" i="1" l="1"/>
  <c r="P314" i="1" s="1"/>
  <c r="Q314" i="1" s="1"/>
  <c r="M315" i="1" s="1"/>
  <c r="W314" i="1"/>
  <c r="X243" i="1"/>
  <c r="Y243" i="1" s="1"/>
  <c r="Z243" i="1" s="1"/>
  <c r="V244" i="1" s="1"/>
  <c r="F196" i="1"/>
  <c r="E196" i="1"/>
  <c r="AG248" i="1"/>
  <c r="AH248" i="1" s="1"/>
  <c r="AI248" i="1" s="1"/>
  <c r="AE249" i="1" s="1"/>
  <c r="O315" i="1" l="1"/>
  <c r="N315" i="1"/>
  <c r="P315" i="1" s="1"/>
  <c r="Q315" i="1" s="1"/>
  <c r="M316" i="1" s="1"/>
  <c r="W315" i="1"/>
  <c r="X244" i="1"/>
  <c r="Y244" i="1" s="1"/>
  <c r="Z244" i="1" s="1"/>
  <c r="V245" i="1" s="1"/>
  <c r="AG249" i="1"/>
  <c r="AH249" i="1" s="1"/>
  <c r="AI249" i="1" s="1"/>
  <c r="AE250" i="1" s="1"/>
  <c r="G196" i="1"/>
  <c r="H196" i="1" s="1"/>
  <c r="D197" i="1" s="1"/>
  <c r="O316" i="1" l="1"/>
  <c r="P316" i="1" s="1"/>
  <c r="Q316" i="1" s="1"/>
  <c r="M317" i="1" s="1"/>
  <c r="N316" i="1"/>
  <c r="W316" i="1"/>
  <c r="AG250" i="1"/>
  <c r="AH250" i="1" s="1"/>
  <c r="AI250" i="1" s="1"/>
  <c r="AE251" i="1" s="1"/>
  <c r="X245" i="1"/>
  <c r="Y245" i="1" s="1"/>
  <c r="Z245" i="1" s="1"/>
  <c r="V246" i="1" s="1"/>
  <c r="F197" i="1"/>
  <c r="E197" i="1"/>
  <c r="W317" i="1" l="1"/>
  <c r="N317" i="1"/>
  <c r="O317" i="1"/>
  <c r="P317" i="1"/>
  <c r="Q317" i="1" s="1"/>
  <c r="M318" i="1" s="1"/>
  <c r="O318" i="1" s="1"/>
  <c r="G197" i="1"/>
  <c r="H197" i="1" s="1"/>
  <c r="D198" i="1" s="1"/>
  <c r="E198" i="1" s="1"/>
  <c r="X246" i="1"/>
  <c r="Y246" i="1" s="1"/>
  <c r="Z246" i="1" s="1"/>
  <c r="V247" i="1" s="1"/>
  <c r="AG251" i="1"/>
  <c r="AH251" i="1" s="1"/>
  <c r="AI251" i="1" s="1"/>
  <c r="AE252" i="1" s="1"/>
  <c r="N318" i="1" l="1"/>
  <c r="P318" i="1" s="1"/>
  <c r="Q318" i="1" s="1"/>
  <c r="M319" i="1" s="1"/>
  <c r="O319" i="1" s="1"/>
  <c r="F198" i="1"/>
  <c r="G198" i="1" s="1"/>
  <c r="H198" i="1" s="1"/>
  <c r="D199" i="1" s="1"/>
  <c r="W318" i="1"/>
  <c r="AG252" i="1"/>
  <c r="AH252" i="1" s="1"/>
  <c r="AI252" i="1" s="1"/>
  <c r="AE253" i="1" s="1"/>
  <c r="X247" i="1"/>
  <c r="Y247" i="1" s="1"/>
  <c r="Z247" i="1" s="1"/>
  <c r="V248" i="1" s="1"/>
  <c r="F199" i="1" l="1"/>
  <c r="E199" i="1"/>
  <c r="W319" i="1"/>
  <c r="N319" i="1"/>
  <c r="P319" i="1" s="1"/>
  <c r="Q319" i="1" s="1"/>
  <c r="M321" i="1" s="1"/>
  <c r="AG253" i="1"/>
  <c r="AH253" i="1" s="1"/>
  <c r="AI253" i="1" s="1"/>
  <c r="AE254" i="1" s="1"/>
  <c r="X248" i="1"/>
  <c r="Y248" i="1" s="1"/>
  <c r="Z248" i="1" s="1"/>
  <c r="V249" i="1" s="1"/>
  <c r="G199" i="1" l="1"/>
  <c r="H199" i="1" s="1"/>
  <c r="D200" i="1" s="1"/>
  <c r="F200" i="1" s="1"/>
  <c r="O321" i="1"/>
  <c r="N321" i="1"/>
  <c r="P321" i="1" s="1"/>
  <c r="Q321" i="1" s="1"/>
  <c r="M322" i="1" s="1"/>
  <c r="W321" i="1"/>
  <c r="E200" i="1"/>
  <c r="G200" i="1" s="1"/>
  <c r="H200" i="1" s="1"/>
  <c r="D201" i="1" s="1"/>
  <c r="X249" i="1"/>
  <c r="Y249" i="1" s="1"/>
  <c r="Z249" i="1" s="1"/>
  <c r="V250" i="1" s="1"/>
  <c r="AG254" i="1"/>
  <c r="AH254" i="1" s="1"/>
  <c r="AI254" i="1" s="1"/>
  <c r="AE256" i="1" s="1"/>
  <c r="F201" i="1" l="1"/>
  <c r="E201" i="1"/>
  <c r="N322" i="1"/>
  <c r="W322" i="1"/>
  <c r="O322" i="1"/>
  <c r="AG256" i="1"/>
  <c r="AH256" i="1" s="1"/>
  <c r="AI256" i="1" s="1"/>
  <c r="AE257" i="1" s="1"/>
  <c r="X250" i="1"/>
  <c r="Y250" i="1" s="1"/>
  <c r="Z250" i="1" s="1"/>
  <c r="V251" i="1" s="1"/>
  <c r="P322" i="1" l="1"/>
  <c r="Q322" i="1" s="1"/>
  <c r="M323" i="1" s="1"/>
  <c r="N323" i="1" s="1"/>
  <c r="G201" i="1"/>
  <c r="H201" i="1" s="1"/>
  <c r="D202" i="1" s="1"/>
  <c r="O323" i="1"/>
  <c r="X251" i="1"/>
  <c r="Y251" i="1" s="1"/>
  <c r="Z251" i="1" s="1"/>
  <c r="V252" i="1" s="1"/>
  <c r="AG257" i="1"/>
  <c r="AH257" i="1" s="1"/>
  <c r="AI257" i="1" s="1"/>
  <c r="AE258" i="1" s="1"/>
  <c r="F202" i="1"/>
  <c r="E202" i="1"/>
  <c r="W323" i="1" l="1"/>
  <c r="P323" i="1"/>
  <c r="Q323" i="1" s="1"/>
  <c r="M324" i="1" s="1"/>
  <c r="G202" i="1"/>
  <c r="H202" i="1" s="1"/>
  <c r="D204" i="1" s="1"/>
  <c r="F204" i="1" s="1"/>
  <c r="AG258" i="1"/>
  <c r="AH258" i="1" s="1"/>
  <c r="AI258" i="1" s="1"/>
  <c r="AE259" i="1" s="1"/>
  <c r="X252" i="1"/>
  <c r="Y252" i="1" s="1"/>
  <c r="Z252" i="1" s="1"/>
  <c r="V253" i="1" s="1"/>
  <c r="E204" i="1" l="1"/>
  <c r="W324" i="1"/>
  <c r="O324" i="1"/>
  <c r="N324" i="1"/>
  <c r="P324" i="1" s="1"/>
  <c r="Q324" i="1" s="1"/>
  <c r="M325" i="1" s="1"/>
  <c r="G204" i="1"/>
  <c r="H204" i="1" s="1"/>
  <c r="D205" i="1" s="1"/>
  <c r="F205" i="1" s="1"/>
  <c r="X253" i="1"/>
  <c r="Y253" i="1" s="1"/>
  <c r="Z253" i="1" s="1"/>
  <c r="V254" i="1" s="1"/>
  <c r="AG259" i="1"/>
  <c r="AH259" i="1" s="1"/>
  <c r="AI259" i="1" s="1"/>
  <c r="AE260" i="1" s="1"/>
  <c r="W325" i="1" l="1"/>
  <c r="O325" i="1"/>
  <c r="N325" i="1"/>
  <c r="P325" i="1" s="1"/>
  <c r="Q325" i="1" s="1"/>
  <c r="M326" i="1" s="1"/>
  <c r="E205" i="1"/>
  <c r="G205" i="1" s="1"/>
  <c r="H205" i="1" s="1"/>
  <c r="D206" i="1" s="1"/>
  <c r="X254" i="1"/>
  <c r="Y254" i="1" s="1"/>
  <c r="Z254" i="1" s="1"/>
  <c r="V256" i="1" s="1"/>
  <c r="AG260" i="1"/>
  <c r="AH260" i="1" s="1"/>
  <c r="AI260" i="1" s="1"/>
  <c r="AE261" i="1" s="1"/>
  <c r="F206" i="1" l="1"/>
  <c r="E206" i="1"/>
  <c r="G206" i="1" s="1"/>
  <c r="H206" i="1" s="1"/>
  <c r="D207" i="1" s="1"/>
  <c r="F207" i="1" s="1"/>
  <c r="N326" i="1"/>
  <c r="O326" i="1"/>
  <c r="W326" i="1"/>
  <c r="AG261" i="1"/>
  <c r="AH261" i="1" s="1"/>
  <c r="AI261" i="1" s="1"/>
  <c r="AE262" i="1" s="1"/>
  <c r="X256" i="1"/>
  <c r="Y256" i="1" s="1"/>
  <c r="Z256" i="1" s="1"/>
  <c r="V257" i="1" s="1"/>
  <c r="E207" i="1" l="1"/>
  <c r="P326" i="1"/>
  <c r="Q326" i="1" s="1"/>
  <c r="M327" i="1" s="1"/>
  <c r="N327" i="1" s="1"/>
  <c r="P327" i="1" s="1"/>
  <c r="Q327" i="1" s="1"/>
  <c r="M328" i="1" s="1"/>
  <c r="O327" i="1"/>
  <c r="W327" i="1"/>
  <c r="X257" i="1"/>
  <c r="Y257" i="1" s="1"/>
  <c r="Z257" i="1" s="1"/>
  <c r="V258" i="1" s="1"/>
  <c r="AG262" i="1"/>
  <c r="AH262" i="1" s="1"/>
  <c r="AI262" i="1" s="1"/>
  <c r="AE263" i="1" s="1"/>
  <c r="G207" i="1"/>
  <c r="H207" i="1" s="1"/>
  <c r="D208" i="1" s="1"/>
  <c r="W328" i="1" l="1"/>
  <c r="O328" i="1"/>
  <c r="N328" i="1"/>
  <c r="P328" i="1" s="1"/>
  <c r="Q328" i="1" s="1"/>
  <c r="M329" i="1" s="1"/>
  <c r="AG263" i="1"/>
  <c r="AH263" i="1" s="1"/>
  <c r="AI263" i="1" s="1"/>
  <c r="AE264" i="1" s="1"/>
  <c r="X258" i="1"/>
  <c r="Y258" i="1" s="1"/>
  <c r="Z258" i="1" s="1"/>
  <c r="V259" i="1" s="1"/>
  <c r="F208" i="1"/>
  <c r="E208" i="1"/>
  <c r="G208" i="1" s="1"/>
  <c r="H208" i="1" s="1"/>
  <c r="D209" i="1" s="1"/>
  <c r="O329" i="1" l="1"/>
  <c r="W329" i="1"/>
  <c r="N329" i="1"/>
  <c r="P329" i="1" s="1"/>
  <c r="Q329" i="1" s="1"/>
  <c r="M330" i="1" s="1"/>
  <c r="X259" i="1"/>
  <c r="Y259" i="1" s="1"/>
  <c r="Z259" i="1" s="1"/>
  <c r="V260" i="1" s="1"/>
  <c r="F209" i="1"/>
  <c r="E209" i="1"/>
  <c r="AG264" i="1"/>
  <c r="AH264" i="1" s="1"/>
  <c r="AI264" i="1" s="1"/>
  <c r="AE265" i="1" s="1"/>
  <c r="W330" i="1" l="1"/>
  <c r="N330" i="1"/>
  <c r="O330" i="1"/>
  <c r="AG265" i="1"/>
  <c r="AH265" i="1" s="1"/>
  <c r="AI265" i="1" s="1"/>
  <c r="AE266" i="1" s="1"/>
  <c r="X260" i="1"/>
  <c r="Y260" i="1" s="1"/>
  <c r="Z260" i="1" s="1"/>
  <c r="V261" i="1" s="1"/>
  <c r="G209" i="1"/>
  <c r="H209" i="1" s="1"/>
  <c r="D210" i="1" s="1"/>
  <c r="P330" i="1" l="1"/>
  <c r="Q330" i="1" s="1"/>
  <c r="M331" i="1" s="1"/>
  <c r="N331" i="1"/>
  <c r="W331" i="1"/>
  <c r="O331" i="1"/>
  <c r="X261" i="1"/>
  <c r="Y261" i="1" s="1"/>
  <c r="Z261" i="1" s="1"/>
  <c r="V262" i="1" s="1"/>
  <c r="AG266" i="1"/>
  <c r="AH266" i="1" s="1"/>
  <c r="AI266" i="1" s="1"/>
  <c r="AE267" i="1" s="1"/>
  <c r="F210" i="1"/>
  <c r="E210" i="1"/>
  <c r="G210" i="1" l="1"/>
  <c r="H210" i="1" s="1"/>
  <c r="D211" i="1" s="1"/>
  <c r="P331" i="1"/>
  <c r="Q331" i="1" s="1"/>
  <c r="M332" i="1" s="1"/>
  <c r="AG267" i="1"/>
  <c r="AH267" i="1" s="1"/>
  <c r="AI267" i="1" s="1"/>
  <c r="AE269" i="1" s="1"/>
  <c r="F211" i="1"/>
  <c r="E211" i="1"/>
  <c r="X262" i="1"/>
  <c r="Y262" i="1" s="1"/>
  <c r="Z262" i="1" s="1"/>
  <c r="V263" i="1" s="1"/>
  <c r="G211" i="1" l="1"/>
  <c r="H211" i="1" s="1"/>
  <c r="D212" i="1" s="1"/>
  <c r="O332" i="1"/>
  <c r="N332" i="1"/>
  <c r="P332" i="1" s="1"/>
  <c r="Q332" i="1" s="1"/>
  <c r="W332" i="1"/>
  <c r="F212" i="1"/>
  <c r="E212" i="1"/>
  <c r="X263" i="1"/>
  <c r="Y263" i="1" s="1"/>
  <c r="Z263" i="1" s="1"/>
  <c r="V264" i="1" s="1"/>
  <c r="AG269" i="1"/>
  <c r="AH269" i="1" s="1"/>
  <c r="AI269" i="1" s="1"/>
  <c r="AE270" i="1" s="1"/>
  <c r="G212" i="1" l="1"/>
  <c r="H212" i="1" s="1"/>
  <c r="D213" i="1" s="1"/>
  <c r="X264" i="1"/>
  <c r="Y264" i="1" s="1"/>
  <c r="Z264" i="1" s="1"/>
  <c r="V265" i="1" s="1"/>
  <c r="AG270" i="1"/>
  <c r="AH270" i="1" s="1"/>
  <c r="AI270" i="1" s="1"/>
  <c r="AE271" i="1" s="1"/>
  <c r="F213" i="1"/>
  <c r="E213" i="1"/>
  <c r="G213" i="1" l="1"/>
  <c r="H213" i="1" s="1"/>
  <c r="D214" i="1" s="1"/>
  <c r="F214" i="1" s="1"/>
  <c r="AG271" i="1"/>
  <c r="AH271" i="1" s="1"/>
  <c r="AI271" i="1" s="1"/>
  <c r="AE272" i="1" s="1"/>
  <c r="X265" i="1"/>
  <c r="Y265" i="1" s="1"/>
  <c r="Z265" i="1" s="1"/>
  <c r="V266" i="1" s="1"/>
  <c r="E214" i="1" l="1"/>
  <c r="G214" i="1" s="1"/>
  <c r="H214" i="1" s="1"/>
  <c r="D215" i="1" s="1"/>
  <c r="F215" i="1" s="1"/>
  <c r="X266" i="1"/>
  <c r="Y266" i="1" s="1"/>
  <c r="Z266" i="1" s="1"/>
  <c r="V267" i="1" s="1"/>
  <c r="AG272" i="1"/>
  <c r="AH272" i="1" s="1"/>
  <c r="AI272" i="1" s="1"/>
  <c r="AE273" i="1" s="1"/>
  <c r="E215" i="1" l="1"/>
  <c r="AG273" i="1"/>
  <c r="AH273" i="1" s="1"/>
  <c r="AI273" i="1" s="1"/>
  <c r="AE274" i="1" s="1"/>
  <c r="X267" i="1"/>
  <c r="Y267" i="1" s="1"/>
  <c r="Z267" i="1" s="1"/>
  <c r="V269" i="1" s="1"/>
  <c r="G215" i="1"/>
  <c r="H215" i="1" s="1"/>
  <c r="D217" i="1" s="1"/>
  <c r="X269" i="1" l="1"/>
  <c r="Y269" i="1" s="1"/>
  <c r="Z269" i="1" s="1"/>
  <c r="V270" i="1" s="1"/>
  <c r="AG274" i="1"/>
  <c r="AH274" i="1" s="1"/>
  <c r="AI274" i="1" s="1"/>
  <c r="AE275" i="1" s="1"/>
  <c r="F217" i="1"/>
  <c r="E217" i="1"/>
  <c r="G217" i="1" s="1"/>
  <c r="H217" i="1" s="1"/>
  <c r="D218" i="1" s="1"/>
  <c r="AG275" i="1" l="1"/>
  <c r="AH275" i="1" s="1"/>
  <c r="AI275" i="1" s="1"/>
  <c r="AE276" i="1" s="1"/>
  <c r="F218" i="1"/>
  <c r="E218" i="1"/>
  <c r="G218" i="1" s="1"/>
  <c r="H218" i="1" s="1"/>
  <c r="D219" i="1" s="1"/>
  <c r="X270" i="1"/>
  <c r="Y270" i="1" s="1"/>
  <c r="Z270" i="1" s="1"/>
  <c r="V271" i="1" s="1"/>
  <c r="F219" i="1" l="1"/>
  <c r="E219" i="1"/>
  <c r="AG276" i="1"/>
  <c r="AH276" i="1" s="1"/>
  <c r="AI276" i="1" s="1"/>
  <c r="AE277" i="1" s="1"/>
  <c r="X271" i="1"/>
  <c r="Y271" i="1" s="1"/>
  <c r="Z271" i="1" s="1"/>
  <c r="V272" i="1" s="1"/>
  <c r="G219" i="1" l="1"/>
  <c r="H219" i="1" s="1"/>
  <c r="D220" i="1" s="1"/>
  <c r="F220" i="1" s="1"/>
  <c r="AG277" i="1"/>
  <c r="AH277" i="1" s="1"/>
  <c r="AI277" i="1" s="1"/>
  <c r="AE278" i="1" s="1"/>
  <c r="X272" i="1"/>
  <c r="Y272" i="1" s="1"/>
  <c r="Z272" i="1" s="1"/>
  <c r="V273" i="1" s="1"/>
  <c r="E220" i="1"/>
  <c r="G220" i="1" l="1"/>
  <c r="H220" i="1" s="1"/>
  <c r="D221" i="1" s="1"/>
  <c r="F221" i="1" s="1"/>
  <c r="X273" i="1"/>
  <c r="Y273" i="1" s="1"/>
  <c r="Z273" i="1" s="1"/>
  <c r="V274" i="1" s="1"/>
  <c r="AG278" i="1"/>
  <c r="AH278" i="1" s="1"/>
  <c r="AI278" i="1" s="1"/>
  <c r="AE279" i="1" s="1"/>
  <c r="E221" i="1" l="1"/>
  <c r="G221" i="1" s="1"/>
  <c r="H221" i="1" s="1"/>
  <c r="D222" i="1" s="1"/>
  <c r="F222" i="1" s="1"/>
  <c r="AG279" i="1"/>
  <c r="AH279" i="1" s="1"/>
  <c r="AI279" i="1" s="1"/>
  <c r="AE280" i="1" s="1"/>
  <c r="X274" i="1"/>
  <c r="Y274" i="1" s="1"/>
  <c r="Z274" i="1" s="1"/>
  <c r="V275" i="1" s="1"/>
  <c r="E222" i="1" l="1"/>
  <c r="G222" i="1" s="1"/>
  <c r="H222" i="1" s="1"/>
  <c r="D223" i="1" s="1"/>
  <c r="F223" i="1" s="1"/>
  <c r="AG280" i="1"/>
  <c r="AH280" i="1" s="1"/>
  <c r="AI280" i="1" s="1"/>
  <c r="AE282" i="1" s="1"/>
  <c r="X275" i="1"/>
  <c r="Y275" i="1" s="1"/>
  <c r="Z275" i="1" s="1"/>
  <c r="V276" i="1" s="1"/>
  <c r="E223" i="1"/>
  <c r="G223" i="1" l="1"/>
  <c r="H223" i="1" s="1"/>
  <c r="D224" i="1" s="1"/>
  <c r="F224" i="1" s="1"/>
  <c r="X276" i="1"/>
  <c r="Y276" i="1" s="1"/>
  <c r="Z276" i="1" s="1"/>
  <c r="V277" i="1" s="1"/>
  <c r="E224" i="1"/>
  <c r="AG282" i="1"/>
  <c r="AH282" i="1" s="1"/>
  <c r="AI282" i="1" s="1"/>
  <c r="AE283" i="1" s="1"/>
  <c r="AG283" i="1" l="1"/>
  <c r="AH283" i="1" s="1"/>
  <c r="AI283" i="1" s="1"/>
  <c r="AE284" i="1" s="1"/>
  <c r="X277" i="1"/>
  <c r="Y277" i="1" s="1"/>
  <c r="Z277" i="1" s="1"/>
  <c r="V278" i="1" s="1"/>
  <c r="G224" i="1"/>
  <c r="H224" i="1" s="1"/>
  <c r="D225" i="1" s="1"/>
  <c r="X278" i="1" l="1"/>
  <c r="Y278" i="1" s="1"/>
  <c r="Z278" i="1" s="1"/>
  <c r="V279" i="1" s="1"/>
  <c r="AG284" i="1"/>
  <c r="AH284" i="1" s="1"/>
  <c r="AI284" i="1" s="1"/>
  <c r="AE285" i="1" s="1"/>
  <c r="F225" i="1"/>
  <c r="E225" i="1"/>
  <c r="G225" i="1" s="1"/>
  <c r="H225" i="1" s="1"/>
  <c r="D226" i="1" s="1"/>
  <c r="AG285" i="1" l="1"/>
  <c r="AH285" i="1" s="1"/>
  <c r="AI285" i="1" s="1"/>
  <c r="AE286" i="1" s="1"/>
  <c r="F226" i="1"/>
  <c r="E226" i="1"/>
  <c r="X279" i="1"/>
  <c r="Y279" i="1" s="1"/>
  <c r="Z279" i="1" s="1"/>
  <c r="V280" i="1" s="1"/>
  <c r="X280" i="1" l="1"/>
  <c r="Y280" i="1" s="1"/>
  <c r="Z280" i="1" s="1"/>
  <c r="V282" i="1" s="1"/>
  <c r="AG286" i="1"/>
  <c r="AH286" i="1" s="1"/>
  <c r="AI286" i="1" s="1"/>
  <c r="AE287" i="1" s="1"/>
  <c r="G226" i="1"/>
  <c r="H226" i="1" s="1"/>
  <c r="D227" i="1" s="1"/>
  <c r="AG287" i="1" l="1"/>
  <c r="AH287" i="1" s="1"/>
  <c r="AI287" i="1" s="1"/>
  <c r="AE288" i="1" s="1"/>
  <c r="X282" i="1"/>
  <c r="Y282" i="1" s="1"/>
  <c r="Z282" i="1" s="1"/>
  <c r="V283" i="1" s="1"/>
  <c r="F227" i="1"/>
  <c r="E227" i="1"/>
  <c r="G227" i="1" s="1"/>
  <c r="H227" i="1" s="1"/>
  <c r="D228" i="1" s="1"/>
  <c r="X283" i="1" l="1"/>
  <c r="Y283" i="1" s="1"/>
  <c r="Z283" i="1" s="1"/>
  <c r="V284" i="1" s="1"/>
  <c r="F228" i="1"/>
  <c r="E228" i="1"/>
  <c r="G228" i="1" s="1"/>
  <c r="H228" i="1" s="1"/>
  <c r="D230" i="1" s="1"/>
  <c r="AG288" i="1"/>
  <c r="AH288" i="1" s="1"/>
  <c r="AI288" i="1" s="1"/>
  <c r="AE289" i="1" s="1"/>
  <c r="F230" i="1" l="1"/>
  <c r="E230" i="1"/>
  <c r="AG289" i="1"/>
  <c r="AH289" i="1" s="1"/>
  <c r="AI289" i="1" s="1"/>
  <c r="AE290" i="1" s="1"/>
  <c r="X284" i="1"/>
  <c r="Y284" i="1" s="1"/>
  <c r="Z284" i="1" s="1"/>
  <c r="V285" i="1" s="1"/>
  <c r="G230" i="1" l="1"/>
  <c r="H230" i="1" s="1"/>
  <c r="D231" i="1" s="1"/>
  <c r="F231" i="1" s="1"/>
  <c r="AG290" i="1"/>
  <c r="AH290" i="1" s="1"/>
  <c r="AI290" i="1" s="1"/>
  <c r="AE291" i="1" s="1"/>
  <c r="X285" i="1"/>
  <c r="Y285" i="1" s="1"/>
  <c r="Z285" i="1" s="1"/>
  <c r="V286" i="1" s="1"/>
  <c r="E231" i="1"/>
  <c r="G231" i="1" l="1"/>
  <c r="H231" i="1" s="1"/>
  <c r="D232" i="1" s="1"/>
  <c r="F232" i="1" s="1"/>
  <c r="X286" i="1"/>
  <c r="Y286" i="1" s="1"/>
  <c r="Z286" i="1" s="1"/>
  <c r="V287" i="1" s="1"/>
  <c r="AG291" i="1"/>
  <c r="AH291" i="1" s="1"/>
  <c r="AI291" i="1" s="1"/>
  <c r="AE292" i="1" s="1"/>
  <c r="E232" i="1" l="1"/>
  <c r="G232" i="1" s="1"/>
  <c r="H232" i="1" s="1"/>
  <c r="D233" i="1" s="1"/>
  <c r="AG292" i="1"/>
  <c r="AH292" i="1" s="1"/>
  <c r="AI292" i="1" s="1"/>
  <c r="AE293" i="1" s="1"/>
  <c r="X287" i="1"/>
  <c r="Y287" i="1" s="1"/>
  <c r="Z287" i="1" s="1"/>
  <c r="V288" i="1" s="1"/>
  <c r="X288" i="1" l="1"/>
  <c r="Y288" i="1" s="1"/>
  <c r="Z288" i="1" s="1"/>
  <c r="V289" i="1" s="1"/>
  <c r="AG293" i="1"/>
  <c r="AH293" i="1" s="1"/>
  <c r="AI293" i="1" s="1"/>
  <c r="AE295" i="1" s="1"/>
  <c r="F233" i="1"/>
  <c r="E233" i="1"/>
  <c r="G233" i="1" s="1"/>
  <c r="H233" i="1" s="1"/>
  <c r="D234" i="1" s="1"/>
  <c r="AG295" i="1" l="1"/>
  <c r="AH295" i="1" s="1"/>
  <c r="AI295" i="1" s="1"/>
  <c r="AE296" i="1" s="1"/>
  <c r="F234" i="1"/>
  <c r="E234" i="1"/>
  <c r="G234" i="1" s="1"/>
  <c r="H234" i="1" s="1"/>
  <c r="D235" i="1" s="1"/>
  <c r="X289" i="1"/>
  <c r="Y289" i="1" s="1"/>
  <c r="Z289" i="1" s="1"/>
  <c r="V290" i="1" s="1"/>
  <c r="F235" i="1" l="1"/>
  <c r="E235" i="1"/>
  <c r="X290" i="1"/>
  <c r="Y290" i="1" s="1"/>
  <c r="Z290" i="1" s="1"/>
  <c r="V291" i="1" s="1"/>
  <c r="AG296" i="1"/>
  <c r="AH296" i="1" s="1"/>
  <c r="AI296" i="1" s="1"/>
  <c r="AE297" i="1" s="1"/>
  <c r="G235" i="1" l="1"/>
  <c r="H235" i="1" s="1"/>
  <c r="D236" i="1" s="1"/>
  <c r="X291" i="1"/>
  <c r="Y291" i="1" s="1"/>
  <c r="Z291" i="1" s="1"/>
  <c r="V292" i="1" s="1"/>
  <c r="AG297" i="1"/>
  <c r="AH297" i="1" s="1"/>
  <c r="AI297" i="1" s="1"/>
  <c r="AE298" i="1" s="1"/>
  <c r="F236" i="1"/>
  <c r="E236" i="1"/>
  <c r="G236" i="1" s="1"/>
  <c r="H236" i="1" s="1"/>
  <c r="D237" i="1" s="1"/>
  <c r="AG298" i="1" l="1"/>
  <c r="AH298" i="1" s="1"/>
  <c r="AI298" i="1" s="1"/>
  <c r="AE299" i="1" s="1"/>
  <c r="F237" i="1"/>
  <c r="E237" i="1"/>
  <c r="X292" i="1"/>
  <c r="Y292" i="1" s="1"/>
  <c r="Z292" i="1" s="1"/>
  <c r="V293" i="1" s="1"/>
  <c r="X293" i="1" l="1"/>
  <c r="Y293" i="1" s="1"/>
  <c r="Z293" i="1" s="1"/>
  <c r="V295" i="1" s="1"/>
  <c r="AG299" i="1"/>
  <c r="AH299" i="1" s="1"/>
  <c r="AI299" i="1" s="1"/>
  <c r="AE300" i="1" s="1"/>
  <c r="G237" i="1"/>
  <c r="H237" i="1" s="1"/>
  <c r="D238" i="1" s="1"/>
  <c r="AG300" i="1" l="1"/>
  <c r="AH300" i="1" s="1"/>
  <c r="AI300" i="1" s="1"/>
  <c r="AE301" i="1" s="1"/>
  <c r="X295" i="1"/>
  <c r="Y295" i="1" s="1"/>
  <c r="Z295" i="1" s="1"/>
  <c r="V296" i="1" s="1"/>
  <c r="F238" i="1"/>
  <c r="E238" i="1"/>
  <c r="G238" i="1" s="1"/>
  <c r="H238" i="1" s="1"/>
  <c r="D239" i="1" s="1"/>
  <c r="X296" i="1" l="1"/>
  <c r="Y296" i="1" s="1"/>
  <c r="Z296" i="1" s="1"/>
  <c r="V297" i="1" s="1"/>
  <c r="F239" i="1"/>
  <c r="E239" i="1"/>
  <c r="AG301" i="1"/>
  <c r="AH301" i="1" s="1"/>
  <c r="AI301" i="1" s="1"/>
  <c r="AE302" i="1" s="1"/>
  <c r="AG302" i="1" l="1"/>
  <c r="AH302" i="1" s="1"/>
  <c r="AI302" i="1" s="1"/>
  <c r="AE303" i="1" s="1"/>
  <c r="X297" i="1"/>
  <c r="Y297" i="1" s="1"/>
  <c r="Z297" i="1" s="1"/>
  <c r="V298" i="1" s="1"/>
  <c r="G239" i="1"/>
  <c r="H239" i="1" s="1"/>
  <c r="D240" i="1" s="1"/>
  <c r="X298" i="1" l="1"/>
  <c r="Y298" i="1" s="1"/>
  <c r="Z298" i="1" s="1"/>
  <c r="V299" i="1" s="1"/>
  <c r="AG303" i="1"/>
  <c r="AH303" i="1" s="1"/>
  <c r="AI303" i="1" s="1"/>
  <c r="AE304" i="1" s="1"/>
  <c r="F240" i="1"/>
  <c r="E240" i="1"/>
  <c r="G240" i="1" s="1"/>
  <c r="H240" i="1" s="1"/>
  <c r="D241" i="1" s="1"/>
  <c r="AG304" i="1" l="1"/>
  <c r="AH304" i="1" s="1"/>
  <c r="AI304" i="1" s="1"/>
  <c r="AE305" i="1" s="1"/>
  <c r="F241" i="1"/>
  <c r="E241" i="1"/>
  <c r="G241" i="1" s="1"/>
  <c r="H241" i="1" s="1"/>
  <c r="D243" i="1" s="1"/>
  <c r="X299" i="1"/>
  <c r="Y299" i="1" s="1"/>
  <c r="Z299" i="1" s="1"/>
  <c r="V300" i="1" s="1"/>
  <c r="F243" i="1" l="1"/>
  <c r="E243" i="1"/>
  <c r="X300" i="1"/>
  <c r="Y300" i="1" s="1"/>
  <c r="Z300" i="1" s="1"/>
  <c r="V301" i="1" s="1"/>
  <c r="AG305" i="1"/>
  <c r="AH305" i="1" s="1"/>
  <c r="AI305" i="1" s="1"/>
  <c r="AE306" i="1" s="1"/>
  <c r="G243" i="1" l="1"/>
  <c r="H243" i="1" s="1"/>
  <c r="D244" i="1" s="1"/>
  <c r="F244" i="1" s="1"/>
  <c r="X301" i="1"/>
  <c r="Y301" i="1" s="1"/>
  <c r="Z301" i="1" s="1"/>
  <c r="V302" i="1" s="1"/>
  <c r="AG306" i="1"/>
  <c r="AH306" i="1" s="1"/>
  <c r="AI306" i="1" s="1"/>
  <c r="AE308" i="1" s="1"/>
  <c r="E244" i="1" l="1"/>
  <c r="G244" i="1" s="1"/>
  <c r="H244" i="1" s="1"/>
  <c r="D245" i="1" s="1"/>
  <c r="AG308" i="1"/>
  <c r="AH308" i="1" s="1"/>
  <c r="AI308" i="1" s="1"/>
  <c r="AE309" i="1" s="1"/>
  <c r="X302" i="1"/>
  <c r="Y302" i="1" s="1"/>
  <c r="Z302" i="1" s="1"/>
  <c r="V303" i="1" s="1"/>
  <c r="F245" i="1" l="1"/>
  <c r="E245" i="1"/>
  <c r="G245" i="1" s="1"/>
  <c r="H245" i="1" s="1"/>
  <c r="D246" i="1" s="1"/>
  <c r="F246" i="1" s="1"/>
  <c r="AG309" i="1"/>
  <c r="AH309" i="1" s="1"/>
  <c r="AI309" i="1" s="1"/>
  <c r="AE310" i="1" s="1"/>
  <c r="X303" i="1"/>
  <c r="Y303" i="1" s="1"/>
  <c r="Z303" i="1" s="1"/>
  <c r="V304" i="1" s="1"/>
  <c r="E246" i="1" l="1"/>
  <c r="G246" i="1" s="1"/>
  <c r="H246" i="1" s="1"/>
  <c r="D247" i="1" s="1"/>
  <c r="F247" i="1" s="1"/>
  <c r="AG310" i="1"/>
  <c r="AH310" i="1" s="1"/>
  <c r="AI310" i="1" s="1"/>
  <c r="AE311" i="1" s="1"/>
  <c r="X304" i="1"/>
  <c r="Y304" i="1" s="1"/>
  <c r="Z304" i="1" s="1"/>
  <c r="V305" i="1" s="1"/>
  <c r="E247" i="1" l="1"/>
  <c r="G247" i="1" s="1"/>
  <c r="H247" i="1" s="1"/>
  <c r="D248" i="1" s="1"/>
  <c r="F248" i="1" s="1"/>
  <c r="X305" i="1"/>
  <c r="Y305" i="1" s="1"/>
  <c r="Z305" i="1" s="1"/>
  <c r="V306" i="1" s="1"/>
  <c r="AG311" i="1"/>
  <c r="AH311" i="1" s="1"/>
  <c r="AI311" i="1" s="1"/>
  <c r="AE312" i="1" s="1"/>
  <c r="E248" i="1" l="1"/>
  <c r="G248" i="1" s="1"/>
  <c r="H248" i="1" s="1"/>
  <c r="D249" i="1" s="1"/>
  <c r="AG312" i="1"/>
  <c r="AH312" i="1" s="1"/>
  <c r="AI312" i="1" s="1"/>
  <c r="AE313" i="1" s="1"/>
  <c r="X306" i="1"/>
  <c r="Y306" i="1" s="1"/>
  <c r="Z306" i="1" s="1"/>
  <c r="V308" i="1" s="1"/>
  <c r="X308" i="1" l="1"/>
  <c r="Y308" i="1" s="1"/>
  <c r="Z308" i="1" s="1"/>
  <c r="V309" i="1" s="1"/>
  <c r="AG313" i="1"/>
  <c r="AH313" i="1" s="1"/>
  <c r="AI313" i="1" s="1"/>
  <c r="AE314" i="1" s="1"/>
  <c r="F249" i="1"/>
  <c r="E249" i="1"/>
  <c r="G249" i="1" s="1"/>
  <c r="H249" i="1" s="1"/>
  <c r="D250" i="1" s="1"/>
  <c r="AG314" i="1" l="1"/>
  <c r="AH314" i="1" s="1"/>
  <c r="AI314" i="1" s="1"/>
  <c r="AE315" i="1" s="1"/>
  <c r="F250" i="1"/>
  <c r="E250" i="1"/>
  <c r="X309" i="1"/>
  <c r="Y309" i="1" s="1"/>
  <c r="Z309" i="1" s="1"/>
  <c r="V310" i="1" s="1"/>
  <c r="X310" i="1" l="1"/>
  <c r="Y310" i="1" s="1"/>
  <c r="Z310" i="1" s="1"/>
  <c r="V311" i="1" s="1"/>
  <c r="AG315" i="1"/>
  <c r="AH315" i="1" s="1"/>
  <c r="AI315" i="1" s="1"/>
  <c r="AE316" i="1" s="1"/>
  <c r="G250" i="1"/>
  <c r="H250" i="1" s="1"/>
  <c r="D251" i="1" s="1"/>
  <c r="AG316" i="1" l="1"/>
  <c r="AH316" i="1" s="1"/>
  <c r="AI316" i="1" s="1"/>
  <c r="AE317" i="1" s="1"/>
  <c r="X311" i="1"/>
  <c r="Y311" i="1" s="1"/>
  <c r="Z311" i="1" s="1"/>
  <c r="V312" i="1" s="1"/>
  <c r="F251" i="1"/>
  <c r="E251" i="1"/>
  <c r="G251" i="1" s="1"/>
  <c r="H251" i="1" s="1"/>
  <c r="D252" i="1" s="1"/>
  <c r="X312" i="1" l="1"/>
  <c r="Y312" i="1" s="1"/>
  <c r="Z312" i="1" s="1"/>
  <c r="V313" i="1" s="1"/>
  <c r="F252" i="1"/>
  <c r="E252" i="1"/>
  <c r="AG317" i="1"/>
  <c r="AH317" i="1" s="1"/>
  <c r="AI317" i="1" s="1"/>
  <c r="AE318" i="1" s="1"/>
  <c r="X313" i="1" l="1"/>
  <c r="Y313" i="1" s="1"/>
  <c r="Z313" i="1" s="1"/>
  <c r="V314" i="1" s="1"/>
  <c r="AG318" i="1"/>
  <c r="AH318" i="1" s="1"/>
  <c r="AI318" i="1" s="1"/>
  <c r="AE319" i="1" s="1"/>
  <c r="G252" i="1"/>
  <c r="H252" i="1" s="1"/>
  <c r="D253" i="1" s="1"/>
  <c r="AG319" i="1" l="1"/>
  <c r="AH319" i="1" s="1"/>
  <c r="AI319" i="1" s="1"/>
  <c r="AE321" i="1" s="1"/>
  <c r="X314" i="1"/>
  <c r="Y314" i="1" s="1"/>
  <c r="Z314" i="1" s="1"/>
  <c r="V315" i="1" s="1"/>
  <c r="F253" i="1"/>
  <c r="E253" i="1"/>
  <c r="G253" i="1" s="1"/>
  <c r="H253" i="1" s="1"/>
  <c r="D254" i="1" s="1"/>
  <c r="F254" i="1" l="1"/>
  <c r="E254" i="1"/>
  <c r="X315" i="1"/>
  <c r="Y315" i="1" s="1"/>
  <c r="Z315" i="1" s="1"/>
  <c r="V316" i="1" s="1"/>
  <c r="AG321" i="1"/>
  <c r="AH321" i="1" s="1"/>
  <c r="AI321" i="1" s="1"/>
  <c r="AE322" i="1" s="1"/>
  <c r="G254" i="1" l="1"/>
  <c r="H254" i="1" s="1"/>
  <c r="D256" i="1" s="1"/>
  <c r="X316" i="1"/>
  <c r="Y316" i="1" s="1"/>
  <c r="Z316" i="1" s="1"/>
  <c r="V317" i="1" s="1"/>
  <c r="F256" i="1"/>
  <c r="E256" i="1"/>
  <c r="AG322" i="1"/>
  <c r="AH322" i="1" s="1"/>
  <c r="AI322" i="1" s="1"/>
  <c r="AE323" i="1" s="1"/>
  <c r="AG323" i="1" l="1"/>
  <c r="AH323" i="1" s="1"/>
  <c r="AI323" i="1" s="1"/>
  <c r="AE324" i="1" s="1"/>
  <c r="X317" i="1"/>
  <c r="Y317" i="1" s="1"/>
  <c r="Z317" i="1" s="1"/>
  <c r="V318" i="1" s="1"/>
  <c r="G256" i="1"/>
  <c r="H256" i="1" s="1"/>
  <c r="D257" i="1" s="1"/>
  <c r="X318" i="1" l="1"/>
  <c r="Y318" i="1" s="1"/>
  <c r="Z318" i="1" s="1"/>
  <c r="V319" i="1" s="1"/>
  <c r="AG324" i="1"/>
  <c r="AH324" i="1" s="1"/>
  <c r="AI324" i="1" s="1"/>
  <c r="AE325" i="1" s="1"/>
  <c r="F257" i="1"/>
  <c r="E257" i="1"/>
  <c r="G257" i="1" s="1"/>
  <c r="H257" i="1" s="1"/>
  <c r="D258" i="1" s="1"/>
  <c r="AG325" i="1" l="1"/>
  <c r="AH325" i="1" s="1"/>
  <c r="AI325" i="1" s="1"/>
  <c r="AE326" i="1" s="1"/>
  <c r="F258" i="1"/>
  <c r="E258" i="1"/>
  <c r="G258" i="1" s="1"/>
  <c r="H258" i="1" s="1"/>
  <c r="D259" i="1" s="1"/>
  <c r="X319" i="1"/>
  <c r="Y319" i="1" s="1"/>
  <c r="Z319" i="1" s="1"/>
  <c r="V321" i="1" s="1"/>
  <c r="X321" i="1" l="1"/>
  <c r="Y321" i="1" s="1"/>
  <c r="Z321" i="1" s="1"/>
  <c r="V322" i="1" s="1"/>
  <c r="F259" i="1"/>
  <c r="E259" i="1"/>
  <c r="AG326" i="1"/>
  <c r="AH326" i="1" s="1"/>
  <c r="AI326" i="1" s="1"/>
  <c r="AE327" i="1" s="1"/>
  <c r="AG327" i="1" l="1"/>
  <c r="AH327" i="1" s="1"/>
  <c r="AI327" i="1" s="1"/>
  <c r="AE328" i="1" s="1"/>
  <c r="X322" i="1"/>
  <c r="Y322" i="1" s="1"/>
  <c r="Z322" i="1" s="1"/>
  <c r="V323" i="1" s="1"/>
  <c r="G259" i="1"/>
  <c r="H259" i="1" s="1"/>
  <c r="D260" i="1" s="1"/>
  <c r="X323" i="1" l="1"/>
  <c r="Y323" i="1" s="1"/>
  <c r="Z323" i="1" s="1"/>
  <c r="V324" i="1" s="1"/>
  <c r="AG328" i="1"/>
  <c r="AH328" i="1" s="1"/>
  <c r="AI328" i="1" s="1"/>
  <c r="AE329" i="1" s="1"/>
  <c r="F260" i="1"/>
  <c r="E260" i="1"/>
  <c r="G260" i="1" s="1"/>
  <c r="H260" i="1" s="1"/>
  <c r="D261" i="1" s="1"/>
  <c r="AG329" i="1" l="1"/>
  <c r="AH329" i="1" s="1"/>
  <c r="AI329" i="1" s="1"/>
  <c r="AE330" i="1" s="1"/>
  <c r="F261" i="1"/>
  <c r="E261" i="1"/>
  <c r="X324" i="1"/>
  <c r="Y324" i="1" s="1"/>
  <c r="Z324" i="1" s="1"/>
  <c r="V325" i="1" s="1"/>
  <c r="X325" i="1" l="1"/>
  <c r="Y325" i="1" s="1"/>
  <c r="Z325" i="1" s="1"/>
  <c r="V326" i="1" s="1"/>
  <c r="AG330" i="1"/>
  <c r="AH330" i="1" s="1"/>
  <c r="AI330" i="1" s="1"/>
  <c r="AE331" i="1" s="1"/>
  <c r="G261" i="1"/>
  <c r="H261" i="1" s="1"/>
  <c r="D262" i="1" s="1"/>
  <c r="AG331" i="1" l="1"/>
  <c r="AH331" i="1" s="1"/>
  <c r="AI331" i="1" s="1"/>
  <c r="AE332" i="1" s="1"/>
  <c r="X326" i="1"/>
  <c r="Y326" i="1" s="1"/>
  <c r="Z326" i="1" s="1"/>
  <c r="V327" i="1" s="1"/>
  <c r="F262" i="1"/>
  <c r="E262" i="1"/>
  <c r="G262" i="1" s="1"/>
  <c r="H262" i="1" s="1"/>
  <c r="D263" i="1" s="1"/>
  <c r="X327" i="1" l="1"/>
  <c r="Y327" i="1" s="1"/>
  <c r="Z327" i="1" s="1"/>
  <c r="V328" i="1" s="1"/>
  <c r="F263" i="1"/>
  <c r="E263" i="1"/>
  <c r="G263" i="1" s="1"/>
  <c r="H263" i="1" s="1"/>
  <c r="D264" i="1" s="1"/>
  <c r="AG332" i="1"/>
  <c r="AH332" i="1" s="1"/>
  <c r="AI332" i="1" s="1"/>
  <c r="F264" i="1" l="1"/>
  <c r="E264" i="1"/>
  <c r="X328" i="1"/>
  <c r="Y328" i="1" s="1"/>
  <c r="Z328" i="1" s="1"/>
  <c r="V329" i="1" s="1"/>
  <c r="G264" i="1" l="1"/>
  <c r="H264" i="1" s="1"/>
  <c r="D265" i="1" s="1"/>
  <c r="F265" i="1" s="1"/>
  <c r="X329" i="1"/>
  <c r="Y329" i="1" s="1"/>
  <c r="Z329" i="1" s="1"/>
  <c r="V330" i="1" s="1"/>
  <c r="E265" i="1" l="1"/>
  <c r="G265" i="1" s="1"/>
  <c r="H265" i="1" s="1"/>
  <c r="D266" i="1" s="1"/>
  <c r="F266" i="1" s="1"/>
  <c r="X330" i="1"/>
  <c r="Y330" i="1" s="1"/>
  <c r="Z330" i="1" s="1"/>
  <c r="V331" i="1" s="1"/>
  <c r="E266" i="1" l="1"/>
  <c r="G266" i="1" s="1"/>
  <c r="H266" i="1" s="1"/>
  <c r="D267" i="1" s="1"/>
  <c r="F267" i="1" s="1"/>
  <c r="X331" i="1"/>
  <c r="Y331" i="1" s="1"/>
  <c r="Z331" i="1" s="1"/>
  <c r="V332" i="1" s="1"/>
  <c r="E267" i="1" l="1"/>
  <c r="G267" i="1" s="1"/>
  <c r="H267" i="1" s="1"/>
  <c r="D269" i="1" s="1"/>
  <c r="F269" i="1" s="1"/>
  <c r="X332" i="1"/>
  <c r="Y332" i="1" s="1"/>
  <c r="Z332" i="1" s="1"/>
  <c r="E269" i="1" l="1"/>
  <c r="G269" i="1" s="1"/>
  <c r="H269" i="1" s="1"/>
  <c r="D270" i="1" s="1"/>
  <c r="F270" i="1" s="1"/>
  <c r="E270" i="1" l="1"/>
  <c r="G270" i="1" s="1"/>
  <c r="H270" i="1" s="1"/>
  <c r="D271" i="1" s="1"/>
  <c r="F271" i="1" s="1"/>
  <c r="E271" i="1" l="1"/>
  <c r="G271" i="1" s="1"/>
  <c r="H271" i="1" s="1"/>
  <c r="D272" i="1" s="1"/>
  <c r="F272" i="1" s="1"/>
  <c r="E272" i="1" l="1"/>
  <c r="G272" i="1" s="1"/>
  <c r="H272" i="1" s="1"/>
  <c r="D273" i="1" s="1"/>
  <c r="F273" i="1" s="1"/>
  <c r="E273" i="1" l="1"/>
  <c r="G273" i="1" s="1"/>
  <c r="H273" i="1" s="1"/>
  <c r="D274" i="1" s="1"/>
  <c r="F274" i="1" s="1"/>
  <c r="E274" i="1" l="1"/>
  <c r="G274" i="1" s="1"/>
  <c r="H274" i="1" s="1"/>
  <c r="D275" i="1" s="1"/>
  <c r="F275" i="1" s="1"/>
  <c r="E275" i="1" l="1"/>
  <c r="G275" i="1" s="1"/>
  <c r="H275" i="1" s="1"/>
  <c r="D276" i="1" s="1"/>
  <c r="F276" i="1" s="1"/>
  <c r="E276" i="1" l="1"/>
  <c r="G276" i="1" s="1"/>
  <c r="H276" i="1" s="1"/>
  <c r="D277" i="1" s="1"/>
  <c r="E277" i="1" l="1"/>
  <c r="F277" i="1"/>
  <c r="G277" i="1" l="1"/>
  <c r="H277" i="1" s="1"/>
  <c r="D278" i="1" s="1"/>
  <c r="F278" i="1" l="1"/>
  <c r="E278" i="1"/>
  <c r="G278" i="1" s="1"/>
  <c r="H278" i="1" s="1"/>
  <c r="D279" i="1" s="1"/>
  <c r="E279" i="1" l="1"/>
  <c r="F279" i="1"/>
  <c r="G279" i="1" l="1"/>
  <c r="H279" i="1" s="1"/>
  <c r="D280" i="1" s="1"/>
  <c r="F280" i="1"/>
  <c r="E280" i="1"/>
  <c r="G280" i="1" s="1"/>
  <c r="H280" i="1" s="1"/>
  <c r="D282" i="1" s="1"/>
  <c r="F282" i="1" l="1"/>
  <c r="E282" i="1"/>
  <c r="G282" i="1" s="1"/>
  <c r="H282" i="1" s="1"/>
  <c r="D283" i="1" s="1"/>
  <c r="F283" i="1" s="1"/>
  <c r="E283" i="1" l="1"/>
  <c r="G283" i="1" s="1"/>
  <c r="H283" i="1" s="1"/>
  <c r="D284" i="1" s="1"/>
  <c r="F284" i="1" s="1"/>
  <c r="E284" i="1" l="1"/>
  <c r="G284" i="1" s="1"/>
  <c r="H284" i="1" s="1"/>
  <c r="D285" i="1" s="1"/>
  <c r="F285" i="1" s="1"/>
  <c r="E285" i="1" l="1"/>
  <c r="G285" i="1" s="1"/>
  <c r="H285" i="1" s="1"/>
  <c r="D286" i="1" s="1"/>
  <c r="F286" i="1" s="1"/>
  <c r="E286" i="1" l="1"/>
  <c r="G286" i="1" s="1"/>
  <c r="H286" i="1" s="1"/>
  <c r="D287" i="1" s="1"/>
  <c r="F287" i="1" s="1"/>
  <c r="E287" i="1" l="1"/>
  <c r="G287" i="1" s="1"/>
  <c r="H287" i="1" s="1"/>
  <c r="D288" i="1" s="1"/>
  <c r="F288" i="1" s="1"/>
  <c r="E288" i="1" l="1"/>
  <c r="G288" i="1" s="1"/>
  <c r="H288" i="1" s="1"/>
  <c r="D289" i="1" s="1"/>
  <c r="F289" i="1" s="1"/>
  <c r="E289" i="1" l="1"/>
  <c r="G289" i="1" s="1"/>
  <c r="H289" i="1" s="1"/>
  <c r="D290" i="1" s="1"/>
  <c r="F290" i="1" s="1"/>
  <c r="E290" i="1" l="1"/>
  <c r="G290" i="1" s="1"/>
  <c r="H290" i="1" s="1"/>
  <c r="D291" i="1" s="1"/>
  <c r="F291" i="1" s="1"/>
  <c r="E291" i="1" l="1"/>
  <c r="G291" i="1" s="1"/>
  <c r="H291" i="1" s="1"/>
  <c r="D292" i="1" s="1"/>
  <c r="F292" i="1" s="1"/>
  <c r="E292" i="1" l="1"/>
  <c r="G292" i="1" s="1"/>
  <c r="H292" i="1" s="1"/>
  <c r="D293" i="1" s="1"/>
  <c r="F293" i="1" s="1"/>
  <c r="E293" i="1" l="1"/>
  <c r="G293" i="1" s="1"/>
  <c r="H293" i="1" s="1"/>
  <c r="D295" i="1" s="1"/>
  <c r="F295" i="1" s="1"/>
  <c r="E295" i="1" l="1"/>
  <c r="G295" i="1" s="1"/>
  <c r="H295" i="1" s="1"/>
  <c r="D296" i="1" s="1"/>
  <c r="F296" i="1" s="1"/>
  <c r="E296" i="1" l="1"/>
  <c r="G296" i="1" s="1"/>
  <c r="H296" i="1" s="1"/>
  <c r="D297" i="1" s="1"/>
  <c r="F297" i="1" s="1"/>
  <c r="E297" i="1" l="1"/>
  <c r="G297" i="1" s="1"/>
  <c r="H297" i="1" s="1"/>
  <c r="D298" i="1" s="1"/>
  <c r="F298" i="1" s="1"/>
  <c r="E298" i="1" l="1"/>
  <c r="G298" i="1" s="1"/>
  <c r="H298" i="1" s="1"/>
  <c r="D299" i="1" s="1"/>
  <c r="F299" i="1" s="1"/>
  <c r="E299" i="1" l="1"/>
  <c r="G299" i="1" s="1"/>
  <c r="H299" i="1" s="1"/>
  <c r="D300" i="1" s="1"/>
  <c r="F300" i="1" s="1"/>
  <c r="E300" i="1" l="1"/>
  <c r="G300" i="1" s="1"/>
  <c r="H300" i="1" s="1"/>
  <c r="D301" i="1" s="1"/>
  <c r="F301" i="1" s="1"/>
  <c r="E301" i="1" l="1"/>
  <c r="G301" i="1" s="1"/>
  <c r="H301" i="1" s="1"/>
  <c r="D302" i="1" s="1"/>
  <c r="F302" i="1" s="1"/>
  <c r="E302" i="1" l="1"/>
  <c r="G302" i="1" s="1"/>
  <c r="H302" i="1" s="1"/>
  <c r="D303" i="1" s="1"/>
  <c r="F303" i="1" s="1"/>
  <c r="E303" i="1" l="1"/>
  <c r="G303" i="1" s="1"/>
  <c r="H303" i="1" s="1"/>
  <c r="D304" i="1" s="1"/>
  <c r="F304" i="1" s="1"/>
  <c r="E304" i="1" l="1"/>
  <c r="G304" i="1" s="1"/>
  <c r="H304" i="1" s="1"/>
  <c r="D305" i="1" s="1"/>
  <c r="F305" i="1" s="1"/>
  <c r="E305" i="1" l="1"/>
  <c r="G305" i="1" s="1"/>
  <c r="H305" i="1" s="1"/>
  <c r="D306" i="1" s="1"/>
  <c r="F306" i="1" s="1"/>
  <c r="E306" i="1" l="1"/>
  <c r="G306" i="1" s="1"/>
  <c r="H306" i="1" s="1"/>
  <c r="D308" i="1" s="1"/>
  <c r="F308" i="1" s="1"/>
  <c r="E308" i="1" l="1"/>
  <c r="G308" i="1" s="1"/>
  <c r="H308" i="1" s="1"/>
  <c r="D309" i="1" s="1"/>
  <c r="F309" i="1" s="1"/>
  <c r="E309" i="1" l="1"/>
  <c r="G309" i="1" s="1"/>
  <c r="H309" i="1" s="1"/>
  <c r="D310" i="1" s="1"/>
  <c r="F310" i="1" s="1"/>
  <c r="E310" i="1" l="1"/>
  <c r="G310" i="1" s="1"/>
  <c r="H310" i="1" s="1"/>
  <c r="D311" i="1" s="1"/>
  <c r="F311" i="1" s="1"/>
  <c r="E311" i="1" l="1"/>
  <c r="G311" i="1" s="1"/>
  <c r="H311" i="1" s="1"/>
  <c r="D312" i="1" s="1"/>
  <c r="F312" i="1" s="1"/>
  <c r="E312" i="1" l="1"/>
  <c r="G312" i="1" s="1"/>
  <c r="H312" i="1" s="1"/>
  <c r="D313" i="1" s="1"/>
  <c r="F313" i="1" s="1"/>
  <c r="E313" i="1" l="1"/>
  <c r="G313" i="1" s="1"/>
  <c r="H313" i="1" s="1"/>
  <c r="D314" i="1" s="1"/>
  <c r="F314" i="1" s="1"/>
  <c r="E314" i="1" l="1"/>
  <c r="G314" i="1" s="1"/>
  <c r="H314" i="1" s="1"/>
  <c r="D315" i="1" s="1"/>
  <c r="F315" i="1" s="1"/>
  <c r="E315" i="1" l="1"/>
  <c r="G315" i="1" s="1"/>
  <c r="H315" i="1" s="1"/>
  <c r="D316" i="1" s="1"/>
  <c r="F316" i="1" s="1"/>
  <c r="E316" i="1" l="1"/>
  <c r="G316" i="1" s="1"/>
  <c r="H316" i="1" s="1"/>
  <c r="D317" i="1" s="1"/>
  <c r="F317" i="1" s="1"/>
  <c r="E317" i="1" l="1"/>
  <c r="G317" i="1" s="1"/>
  <c r="H317" i="1" s="1"/>
  <c r="D318" i="1" s="1"/>
  <c r="F318" i="1" s="1"/>
  <c r="E318" i="1" l="1"/>
  <c r="G318" i="1" s="1"/>
  <c r="H318" i="1" s="1"/>
  <c r="D319" i="1" s="1"/>
  <c r="F319" i="1" s="1"/>
  <c r="E319" i="1" l="1"/>
  <c r="G319" i="1" s="1"/>
  <c r="H319" i="1" s="1"/>
  <c r="D321" i="1" s="1"/>
  <c r="F321" i="1" s="1"/>
  <c r="E321" i="1" l="1"/>
  <c r="G321" i="1" s="1"/>
  <c r="H321" i="1" s="1"/>
  <c r="D322" i="1" s="1"/>
  <c r="F322" i="1" s="1"/>
  <c r="E322" i="1" l="1"/>
  <c r="G322" i="1" s="1"/>
  <c r="H322" i="1" s="1"/>
  <c r="D323" i="1" s="1"/>
  <c r="F323" i="1" s="1"/>
  <c r="E323" i="1" l="1"/>
  <c r="G323" i="1" s="1"/>
  <c r="H323" i="1" s="1"/>
  <c r="D324" i="1" s="1"/>
  <c r="F324" i="1" s="1"/>
  <c r="E324" i="1" l="1"/>
  <c r="G324" i="1" s="1"/>
  <c r="H324" i="1" s="1"/>
  <c r="D325" i="1" s="1"/>
  <c r="F325" i="1" s="1"/>
  <c r="E325" i="1" l="1"/>
  <c r="G325" i="1" s="1"/>
  <c r="H325" i="1" s="1"/>
  <c r="D326" i="1" s="1"/>
  <c r="F326" i="1" s="1"/>
  <c r="E326" i="1" l="1"/>
  <c r="G326" i="1" s="1"/>
  <c r="H326" i="1" s="1"/>
  <c r="D327" i="1" s="1"/>
  <c r="F327" i="1" s="1"/>
  <c r="E327" i="1" l="1"/>
  <c r="G327" i="1" s="1"/>
  <c r="H327" i="1" s="1"/>
  <c r="D328" i="1" s="1"/>
  <c r="F328" i="1" s="1"/>
  <c r="E328" i="1" l="1"/>
  <c r="G328" i="1" s="1"/>
  <c r="H328" i="1" s="1"/>
  <c r="D329" i="1" s="1"/>
  <c r="F329" i="1" s="1"/>
  <c r="E329" i="1" l="1"/>
  <c r="G329" i="1" s="1"/>
  <c r="H329" i="1" s="1"/>
  <c r="D330" i="1" s="1"/>
  <c r="F330" i="1" s="1"/>
  <c r="E330" i="1" l="1"/>
  <c r="G330" i="1" s="1"/>
  <c r="H330" i="1" s="1"/>
  <c r="D331" i="1" s="1"/>
  <c r="F331" i="1" s="1"/>
  <c r="E331" i="1" l="1"/>
  <c r="G331" i="1" s="1"/>
  <c r="H331" i="1" s="1"/>
  <c r="D332" i="1" s="1"/>
  <c r="F332" i="1" s="1"/>
  <c r="E332" i="1" l="1"/>
  <c r="G332" i="1" s="1"/>
  <c r="H332" i="1" s="1"/>
</calcChain>
</file>

<file path=xl/sharedStrings.xml><?xml version="1.0" encoding="utf-8"?>
<sst xmlns="http://schemas.openxmlformats.org/spreadsheetml/2006/main" count="65" uniqueCount="23">
  <si>
    <t>Regular Repayment Schedule of Loan</t>
  </si>
  <si>
    <t>25 Y</t>
  </si>
  <si>
    <t>OPTION 1 : 10% Extra Payment in EMI Each Year</t>
  </si>
  <si>
    <t>9 Y 11 M</t>
  </si>
  <si>
    <t>OPTION 2 : 5% Extra Payment in EMI Each Year</t>
  </si>
  <si>
    <t>12 Y 11 M</t>
  </si>
  <si>
    <t>OPTION 3 : 1 Extra EMI paid in Each Year</t>
  </si>
  <si>
    <t>19 Y 1 M</t>
  </si>
  <si>
    <t>Loan Amount</t>
  </si>
  <si>
    <t>No. of Years</t>
  </si>
  <si>
    <t>Rate of Interest</t>
  </si>
  <si>
    <t>No. of Installments</t>
  </si>
  <si>
    <t>Repayment Number</t>
  </si>
  <si>
    <t>Opening</t>
  </si>
  <si>
    <t>EMI</t>
  </si>
  <si>
    <t xml:space="preserve"> Interest @</t>
  </si>
  <si>
    <t>INTEREST</t>
  </si>
  <si>
    <t>YEAR</t>
  </si>
  <si>
    <t>Balance</t>
  </si>
  <si>
    <t>RATE</t>
  </si>
  <si>
    <t>Principal Repayment</t>
  </si>
  <si>
    <t>Outstanding Balance</t>
  </si>
  <si>
    <t xml:space="preserve">अर्थसाक्षर व्हा ! या पुस्तकातील उदाहरणे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</si>
</sst>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2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2"/>
      <color rgb="FF000000"/>
      <name val="Century Gothic"/>
      <family val="2"/>
    </font>
    <font>
      <sz val="12"/>
      <color rgb="FF000000"/>
      <name val="Century Gothic"/>
      <family val="2"/>
    </font>
    <font>
      <b/>
      <sz val="11"/>
      <color rgb="FF000000"/>
      <name val="Century Gothic"/>
      <family val="2"/>
    </font>
    <font>
      <sz val="9"/>
      <name val="Century Gothic"/>
      <family val="2"/>
    </font>
    <font>
      <b/>
      <sz val="8"/>
      <name val="Century Gothic"/>
      <family val="2"/>
    </font>
    <font>
      <sz val="12"/>
      <name val="Arial"/>
      <family val="2"/>
    </font>
    <font>
      <sz val="8"/>
      <color rgb="FF000000"/>
      <name val="Arial"/>
      <family val="2"/>
    </font>
    <font>
      <b/>
      <sz val="9"/>
      <name val="Century Gothic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86">
    <xf numFmtId="0" fontId="0" fillId="0" borderId="0" xfId="0"/>
    <xf numFmtId="0" fontId="2" fillId="0" borderId="0" xfId="0" applyFont="1"/>
    <xf numFmtId="1" fontId="2" fillId="0" borderId="0" xfId="1" applyNumberFormat="1" applyFont="1" applyAlignment="1">
      <alignment horizontal="center" vertical="center"/>
    </xf>
    <xf numFmtId="164" fontId="2" fillId="0" borderId="0" xfId="1" applyNumberFormat="1" applyFont="1" applyAlignment="1"/>
    <xf numFmtId="1" fontId="3" fillId="2" borderId="0" xfId="1" applyNumberFormat="1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164" fontId="6" fillId="0" borderId="2" xfId="1" applyNumberFormat="1" applyFont="1" applyBorder="1"/>
    <xf numFmtId="164" fontId="6" fillId="0" borderId="3" xfId="1" applyNumberFormat="1" applyFont="1" applyFill="1" applyBorder="1"/>
    <xf numFmtId="164" fontId="6" fillId="0" borderId="4" xfId="1" applyNumberFormat="1" applyFont="1" applyBorder="1"/>
    <xf numFmtId="164" fontId="6" fillId="0" borderId="2" xfId="1" applyNumberFormat="1" applyFont="1" applyBorder="1" applyAlignment="1">
      <alignment horizontal="center"/>
    </xf>
    <xf numFmtId="164" fontId="6" fillId="0" borderId="3" xfId="1" applyNumberFormat="1" applyFont="1" applyBorder="1"/>
    <xf numFmtId="10" fontId="6" fillId="0" borderId="2" xfId="0" applyNumberFormat="1" applyFont="1" applyBorder="1"/>
    <xf numFmtId="164" fontId="6" fillId="0" borderId="7" xfId="1" applyNumberFormat="1" applyFont="1" applyFill="1" applyBorder="1"/>
    <xf numFmtId="164" fontId="6" fillId="0" borderId="8" xfId="1" applyNumberFormat="1" applyFont="1" applyBorder="1"/>
    <xf numFmtId="164" fontId="6" fillId="0" borderId="7" xfId="1" applyNumberFormat="1" applyFont="1" applyBorder="1"/>
    <xf numFmtId="1" fontId="6" fillId="0" borderId="6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0" fontId="7" fillId="0" borderId="7" xfId="2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/>
    </xf>
    <xf numFmtId="164" fontId="6" fillId="3" borderId="7" xfId="1" applyNumberFormat="1" applyFont="1" applyFill="1" applyBorder="1"/>
    <xf numFmtId="1" fontId="6" fillId="0" borderId="6" xfId="1" applyNumberFormat="1" applyFont="1" applyFill="1" applyBorder="1" applyAlignment="1">
      <alignment horizontal="center" vertical="center"/>
    </xf>
    <xf numFmtId="1" fontId="2" fillId="0" borderId="15" xfId="1" applyNumberFormat="1" applyFont="1" applyBorder="1" applyAlignment="1">
      <alignment horizontal="center" vertical="center"/>
    </xf>
    <xf numFmtId="0" fontId="2" fillId="0" borderId="16" xfId="0" applyFont="1" applyBorder="1"/>
    <xf numFmtId="164" fontId="2" fillId="0" borderId="16" xfId="1" applyNumberFormat="1" applyFont="1" applyBorder="1" applyAlignment="1"/>
    <xf numFmtId="164" fontId="2" fillId="0" borderId="16" xfId="1" applyNumberFormat="1" applyFont="1" applyFill="1" applyBorder="1" applyAlignment="1"/>
    <xf numFmtId="0" fontId="2" fillId="0" borderId="17" xfId="0" applyFont="1" applyBorder="1"/>
    <xf numFmtId="164" fontId="2" fillId="0" borderId="0" xfId="1" applyNumberFormat="1" applyFont="1" applyFill="1" applyAlignment="1"/>
    <xf numFmtId="2" fontId="6" fillId="0" borderId="18" xfId="0" applyNumberFormat="1" applyFont="1" applyBorder="1"/>
    <xf numFmtId="2" fontId="6" fillId="0" borderId="19" xfId="0" applyNumberFormat="1" applyFont="1" applyBorder="1"/>
    <xf numFmtId="2" fontId="7" fillId="0" borderId="19" xfId="3" applyNumberFormat="1" applyFont="1" applyBorder="1" applyAlignment="1">
      <alignment horizontal="center" vertical="center"/>
    </xf>
    <xf numFmtId="2" fontId="6" fillId="4" borderId="19" xfId="0" applyNumberFormat="1" applyFont="1" applyFill="1" applyBorder="1"/>
    <xf numFmtId="164" fontId="6" fillId="0" borderId="5" xfId="1" applyNumberFormat="1" applyFont="1" applyBorder="1"/>
    <xf numFmtId="164" fontId="6" fillId="0" borderId="9" xfId="1" applyNumberFormat="1" applyFont="1" applyBorder="1"/>
    <xf numFmtId="164" fontId="6" fillId="0" borderId="9" xfId="1" applyNumberFormat="1" applyFont="1" applyFill="1" applyBorder="1"/>
    <xf numFmtId="164" fontId="2" fillId="0" borderId="17" xfId="1" applyNumberFormat="1" applyFont="1" applyBorder="1" applyAlignment="1"/>
    <xf numFmtId="1" fontId="6" fillId="0" borderId="20" xfId="1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/>
    </xf>
    <xf numFmtId="164" fontId="6" fillId="0" borderId="10" xfId="1" applyNumberFormat="1" applyFont="1" applyBorder="1"/>
    <xf numFmtId="1" fontId="6" fillId="0" borderId="21" xfId="1" applyNumberFormat="1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/>
    </xf>
    <xf numFmtId="164" fontId="6" fillId="0" borderId="22" xfId="1" applyNumberFormat="1" applyFont="1" applyBorder="1"/>
    <xf numFmtId="164" fontId="6" fillId="0" borderId="23" xfId="1" applyNumberFormat="1" applyFont="1" applyBorder="1"/>
    <xf numFmtId="1" fontId="6" fillId="0" borderId="1" xfId="1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/>
    </xf>
    <xf numFmtId="164" fontId="6" fillId="0" borderId="24" xfId="1" applyNumberFormat="1" applyFont="1" applyBorder="1"/>
    <xf numFmtId="1" fontId="3" fillId="5" borderId="0" xfId="1" applyNumberFormat="1" applyFont="1" applyFill="1" applyAlignment="1">
      <alignment horizontal="left" vertical="center"/>
    </xf>
    <xf numFmtId="1" fontId="5" fillId="5" borderId="0" xfId="1" applyNumberFormat="1" applyFont="1" applyFill="1" applyAlignment="1">
      <alignment horizontal="left" vertical="center"/>
    </xf>
    <xf numFmtId="0" fontId="4" fillId="5" borderId="0" xfId="0" applyFont="1" applyFill="1" applyAlignment="1">
      <alignment horizontal="left"/>
    </xf>
    <xf numFmtId="164" fontId="4" fillId="5" borderId="0" xfId="1" applyNumberFormat="1" applyFont="1" applyFill="1" applyAlignment="1">
      <alignment horizontal="left"/>
    </xf>
    <xf numFmtId="164" fontId="3" fillId="5" borderId="0" xfId="1" applyNumberFormat="1" applyFont="1" applyFill="1" applyAlignment="1">
      <alignment horizontal="left"/>
    </xf>
    <xf numFmtId="164" fontId="6" fillId="5" borderId="7" xfId="1" applyNumberFormat="1" applyFont="1" applyFill="1" applyBorder="1"/>
    <xf numFmtId="1" fontId="6" fillId="5" borderId="6" xfId="1" applyNumberFormat="1" applyFont="1" applyFill="1" applyBorder="1" applyAlignment="1">
      <alignment horizontal="center" vertical="center"/>
    </xf>
    <xf numFmtId="1" fontId="6" fillId="5" borderId="7" xfId="0" applyNumberFormat="1" applyFont="1" applyFill="1" applyBorder="1" applyAlignment="1">
      <alignment horizontal="center"/>
    </xf>
    <xf numFmtId="164" fontId="6" fillId="5" borderId="9" xfId="1" applyNumberFormat="1" applyFont="1" applyFill="1" applyBorder="1"/>
    <xf numFmtId="1" fontId="3" fillId="5" borderId="0" xfId="1" applyNumberFormat="1" applyFont="1" applyFill="1" applyAlignment="1">
      <alignment horizontal="center" vertical="center"/>
    </xf>
    <xf numFmtId="164" fontId="6" fillId="6" borderId="7" xfId="1" applyNumberFormat="1" applyFont="1" applyFill="1" applyBorder="1"/>
    <xf numFmtId="1" fontId="6" fillId="6" borderId="21" xfId="1" applyNumberFormat="1" applyFont="1" applyFill="1" applyBorder="1" applyAlignment="1">
      <alignment horizontal="center" vertical="center"/>
    </xf>
    <xf numFmtId="1" fontId="6" fillId="6" borderId="22" xfId="0" applyNumberFormat="1" applyFont="1" applyFill="1" applyBorder="1" applyAlignment="1">
      <alignment horizontal="center"/>
    </xf>
    <xf numFmtId="164" fontId="6" fillId="6" borderId="22" xfId="1" applyNumberFormat="1" applyFont="1" applyFill="1" applyBorder="1"/>
    <xf numFmtId="164" fontId="6" fillId="6" borderId="23" xfId="1" applyNumberFormat="1" applyFont="1" applyFill="1" applyBorder="1"/>
    <xf numFmtId="164" fontId="10" fillId="0" borderId="2" xfId="1" applyNumberFormat="1" applyFont="1" applyBorder="1"/>
    <xf numFmtId="164" fontId="6" fillId="0" borderId="1" xfId="1" applyNumberFormat="1" applyFont="1" applyFill="1" applyBorder="1"/>
    <xf numFmtId="0" fontId="11" fillId="0" borderId="0" xfId="0" applyFont="1"/>
    <xf numFmtId="0" fontId="2" fillId="5" borderId="0" xfId="0" applyFont="1" applyFill="1"/>
    <xf numFmtId="0" fontId="9" fillId="5" borderId="0" xfId="0" applyFont="1" applyFill="1" applyAlignment="1">
      <alignment horizontal="center" vertical="center"/>
    </xf>
    <xf numFmtId="1" fontId="2" fillId="5" borderId="0" xfId="1" applyNumberFormat="1" applyFont="1" applyFill="1" applyAlignment="1">
      <alignment horizontal="center" vertical="center"/>
    </xf>
    <xf numFmtId="164" fontId="2" fillId="5" borderId="0" xfId="1" applyNumberFormat="1" applyFont="1" applyFill="1" applyAlignment="1"/>
    <xf numFmtId="2" fontId="6" fillId="5" borderId="10" xfId="0" applyNumberFormat="1" applyFont="1" applyFill="1" applyBorder="1"/>
    <xf numFmtId="164" fontId="6" fillId="5" borderId="11" xfId="1" applyNumberFormat="1" applyFont="1" applyFill="1" applyBorder="1" applyAlignment="1">
      <alignment horizontal="center"/>
    </xf>
    <xf numFmtId="2" fontId="6" fillId="5" borderId="19" xfId="0" applyNumberFormat="1" applyFont="1" applyFill="1" applyBorder="1"/>
    <xf numFmtId="164" fontId="7" fillId="0" borderId="13" xfId="1" applyNumberFormat="1" applyFont="1" applyFill="1" applyBorder="1" applyAlignment="1">
      <alignment horizontal="center" vertical="center"/>
    </xf>
    <xf numFmtId="164" fontId="7" fillId="0" borderId="10" xfId="1" applyNumberFormat="1" applyFont="1" applyFill="1" applyBorder="1" applyAlignment="1">
      <alignment horizontal="center" vertical="center"/>
    </xf>
    <xf numFmtId="164" fontId="7" fillId="0" borderId="13" xfId="1" applyNumberFormat="1" applyFont="1" applyBorder="1" applyAlignment="1">
      <alignment horizontal="center" vertical="center" wrapText="1"/>
    </xf>
    <xf numFmtId="164" fontId="7" fillId="0" borderId="10" xfId="1" applyNumberFormat="1" applyFont="1" applyBorder="1" applyAlignment="1">
      <alignment horizontal="center" vertical="center" wrapText="1"/>
    </xf>
    <xf numFmtId="164" fontId="7" fillId="0" borderId="14" xfId="1" applyNumberFormat="1" applyFont="1" applyBorder="1" applyAlignment="1">
      <alignment horizontal="center" vertical="center" wrapText="1"/>
    </xf>
    <xf numFmtId="164" fontId="7" fillId="0" borderId="24" xfId="1" applyNumberFormat="1" applyFont="1" applyBorder="1" applyAlignment="1">
      <alignment horizontal="center" vertical="center" wrapText="1"/>
    </xf>
    <xf numFmtId="164" fontId="6" fillId="0" borderId="27" xfId="1" applyNumberFormat="1" applyFont="1" applyFill="1" applyBorder="1" applyAlignment="1">
      <alignment horizontal="left"/>
    </xf>
    <xf numFmtId="164" fontId="6" fillId="0" borderId="18" xfId="1" applyNumberFormat="1" applyFont="1" applyFill="1" applyBorder="1" applyAlignment="1">
      <alignment horizontal="left"/>
    </xf>
    <xf numFmtId="1" fontId="6" fillId="0" borderId="26" xfId="1" applyNumberFormat="1" applyFont="1" applyBorder="1" applyAlignment="1">
      <alignment horizontal="left" vertical="center"/>
    </xf>
    <xf numFmtId="1" fontId="6" fillId="0" borderId="25" xfId="1" applyNumberFormat="1" applyFont="1" applyBorder="1" applyAlignment="1">
      <alignment horizontal="left" vertical="center"/>
    </xf>
    <xf numFmtId="2" fontId="7" fillId="0" borderId="13" xfId="3" applyNumberFormat="1" applyFont="1" applyBorder="1" applyAlignment="1">
      <alignment horizontal="center" vertical="center" wrapText="1"/>
    </xf>
    <xf numFmtId="2" fontId="7" fillId="0" borderId="10" xfId="3" applyNumberFormat="1" applyFont="1" applyBorder="1" applyAlignment="1">
      <alignment horizontal="center" vertical="center" wrapText="1"/>
    </xf>
    <xf numFmtId="1" fontId="7" fillId="0" borderId="12" xfId="1" applyNumberFormat="1" applyFont="1" applyBorder="1" applyAlignment="1">
      <alignment horizontal="center" vertical="center"/>
    </xf>
    <xf numFmtId="1" fontId="7" fillId="0" borderId="20" xfId="1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3" xfId="3" xr:uid="{675BC07A-458E-4CA7-9C5A-4A38595C92F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864CC-2809-4C36-88D8-1CE716698AD4}">
  <dimension ref="A1:AK354"/>
  <sheetViews>
    <sheetView tabSelected="1" zoomScaleNormal="100" workbookViewId="0">
      <pane ySplit="8" topLeftCell="A9" activePane="bottomLeft" state="frozen"/>
      <selection activeCell="T12" sqref="T12"/>
      <selection pane="bottomLeft" activeCell="C3" sqref="C3"/>
    </sheetView>
  </sheetViews>
  <sheetFormatPr defaultColWidth="0" defaultRowHeight="12.75" zeroHeight="1" x14ac:dyDescent="0.2"/>
  <cols>
    <col min="1" max="1" width="9.140625" style="65" customWidth="1"/>
    <col min="2" max="2" width="5" bestFit="1" customWidth="1"/>
    <col min="3" max="3" width="10.85546875" customWidth="1"/>
    <col min="4" max="4" width="11.140625" bestFit="1" customWidth="1"/>
    <col min="5" max="5" width="9.140625" customWidth="1"/>
    <col min="6" max="6" width="11.42578125" customWidth="1"/>
    <col min="7" max="7" width="12.140625" customWidth="1"/>
    <col min="8" max="8" width="12.140625" bestFit="1" customWidth="1"/>
    <col min="9" max="9" width="0" hidden="1" customWidth="1"/>
    <col min="10" max="10" width="9.140625" style="65" customWidth="1"/>
    <col min="11" max="11" width="5" style="2" bestFit="1" customWidth="1"/>
    <col min="12" max="12" width="10.42578125" style="1" customWidth="1"/>
    <col min="13" max="13" width="12.28515625" style="3" bestFit="1" customWidth="1"/>
    <col min="14" max="14" width="10.5703125" style="3" bestFit="1" customWidth="1"/>
    <col min="15" max="15" width="11" style="3" bestFit="1" customWidth="1"/>
    <col min="16" max="16" width="9.7109375" style="3" bestFit="1" customWidth="1"/>
    <col min="17" max="17" width="12.140625" style="3" bestFit="1" customWidth="1"/>
    <col min="18" max="18" width="9.28515625" style="1" hidden="1" customWidth="1"/>
    <col min="19" max="19" width="9.140625" style="65" customWidth="1"/>
    <col min="20" max="20" width="5" style="2" bestFit="1" customWidth="1"/>
    <col min="21" max="21" width="10.42578125" style="1" customWidth="1"/>
    <col min="22" max="22" width="12.28515625" style="3" bestFit="1" customWidth="1"/>
    <col min="23" max="23" width="10.5703125" style="3" bestFit="1" customWidth="1"/>
    <col min="24" max="24" width="11" style="3" bestFit="1" customWidth="1"/>
    <col min="25" max="25" width="9.7109375" style="3" bestFit="1" customWidth="1"/>
    <col min="26" max="26" width="12.140625" style="3" bestFit="1" customWidth="1"/>
    <col min="27" max="27" width="9.28515625" style="1" hidden="1" customWidth="1"/>
    <col min="28" max="28" width="9.140625" style="65" customWidth="1"/>
    <col min="29" max="29" width="5" style="2" bestFit="1" customWidth="1"/>
    <col min="30" max="30" width="10.42578125" style="1" customWidth="1"/>
    <col min="31" max="31" width="12.28515625" style="3" bestFit="1" customWidth="1"/>
    <col min="32" max="32" width="10.5703125" style="3" bestFit="1" customWidth="1"/>
    <col min="33" max="33" width="11" style="3" bestFit="1" customWidth="1"/>
    <col min="34" max="34" width="11.5703125" style="3" bestFit="1" customWidth="1"/>
    <col min="35" max="35" width="12.140625" style="3" bestFit="1" customWidth="1"/>
    <col min="36" max="36" width="9.28515625" style="1" hidden="1" customWidth="1"/>
    <col min="37" max="37" width="9.140625" style="65" customWidth="1"/>
    <col min="38" max="16384" width="9.140625" style="1" hidden="1"/>
  </cols>
  <sheetData>
    <row r="1" spans="1:37" s="65" customFormat="1" ht="12" x14ac:dyDescent="0.2">
      <c r="K1" s="67"/>
      <c r="M1" s="68"/>
      <c r="N1" s="68"/>
      <c r="O1" s="68"/>
      <c r="P1" s="68"/>
      <c r="Q1" s="68"/>
      <c r="T1" s="67"/>
      <c r="V1" s="68"/>
      <c r="W1" s="68"/>
      <c r="X1" s="68"/>
      <c r="Y1" s="68"/>
      <c r="Z1" s="68"/>
      <c r="AC1" s="67"/>
      <c r="AE1" s="68"/>
      <c r="AF1" s="68"/>
      <c r="AG1" s="68"/>
      <c r="AH1" s="68"/>
      <c r="AI1" s="68"/>
    </row>
    <row r="2" spans="1:37" ht="20.25" customHeight="1" x14ac:dyDescent="0.25">
      <c r="B2" s="1"/>
      <c r="C2" s="64" t="s">
        <v>22</v>
      </c>
      <c r="D2" s="1"/>
      <c r="E2" s="1"/>
      <c r="F2" s="1"/>
      <c r="G2" s="1"/>
      <c r="H2" s="65"/>
      <c r="I2" s="1"/>
      <c r="K2" s="67"/>
      <c r="L2" s="65"/>
      <c r="M2" s="68"/>
      <c r="N2" s="68"/>
      <c r="O2" s="68"/>
      <c r="P2" s="68"/>
      <c r="Q2" s="68"/>
      <c r="R2" s="65"/>
      <c r="T2" s="67"/>
      <c r="U2" s="65"/>
      <c r="V2" s="68"/>
      <c r="W2" s="68"/>
      <c r="X2" s="68"/>
      <c r="Y2" s="68"/>
      <c r="Z2" s="68"/>
      <c r="AA2" s="65"/>
      <c r="AC2" s="67"/>
      <c r="AD2" s="65"/>
      <c r="AE2" s="68"/>
      <c r="AF2" s="68"/>
      <c r="AG2" s="68"/>
      <c r="AH2" s="68"/>
      <c r="AI2" s="68"/>
      <c r="AJ2" s="65"/>
    </row>
    <row r="3" spans="1:37" s="5" customFormat="1" ht="18" thickBot="1" x14ac:dyDescent="0.35">
      <c r="A3" s="49"/>
      <c r="B3" s="49"/>
      <c r="C3" s="47" t="s">
        <v>0</v>
      </c>
      <c r="D3" s="47"/>
      <c r="E3" s="47"/>
      <c r="F3" s="47"/>
      <c r="G3" s="56" t="s">
        <v>1</v>
      </c>
      <c r="H3" s="47"/>
      <c r="I3" s="4"/>
      <c r="J3" s="49"/>
      <c r="K3" s="49"/>
      <c r="L3" s="48" t="s">
        <v>2</v>
      </c>
      <c r="M3" s="49"/>
      <c r="N3" s="50"/>
      <c r="O3" s="50"/>
      <c r="P3" s="51" t="s">
        <v>3</v>
      </c>
      <c r="Q3" s="50"/>
      <c r="R3" s="6"/>
      <c r="S3" s="49"/>
      <c r="T3" s="49"/>
      <c r="U3" s="47" t="s">
        <v>4</v>
      </c>
      <c r="V3" s="49"/>
      <c r="W3" s="50"/>
      <c r="X3" s="50"/>
      <c r="Y3" s="51"/>
      <c r="Z3" s="51" t="s">
        <v>5</v>
      </c>
      <c r="AA3" s="6"/>
      <c r="AB3" s="49"/>
      <c r="AC3" s="49"/>
      <c r="AD3" s="47" t="s">
        <v>6</v>
      </c>
      <c r="AE3" s="49"/>
      <c r="AF3" s="50"/>
      <c r="AG3" s="50"/>
      <c r="AH3" s="51" t="s">
        <v>7</v>
      </c>
      <c r="AI3" s="50"/>
      <c r="AJ3" s="6"/>
      <c r="AK3" s="49"/>
    </row>
    <row r="4" spans="1:37" ht="15" thickBot="1" x14ac:dyDescent="0.35">
      <c r="B4" s="63" t="s">
        <v>8</v>
      </c>
      <c r="C4" s="8"/>
      <c r="D4" s="62">
        <v>5000000</v>
      </c>
      <c r="E4" s="8" t="s">
        <v>9</v>
      </c>
      <c r="F4" s="9"/>
      <c r="G4" s="10">
        <v>25</v>
      </c>
      <c r="H4" s="33"/>
      <c r="I4" s="29"/>
      <c r="K4" s="78" t="s">
        <v>8</v>
      </c>
      <c r="L4" s="79"/>
      <c r="M4" s="7">
        <v>5000000</v>
      </c>
      <c r="N4" s="8" t="s">
        <v>9</v>
      </c>
      <c r="O4" s="9"/>
      <c r="P4" s="10">
        <v>25</v>
      </c>
      <c r="Q4" s="33"/>
      <c r="R4" s="29"/>
      <c r="T4" s="78" t="s">
        <v>8</v>
      </c>
      <c r="U4" s="79"/>
      <c r="V4" s="7">
        <v>5000000</v>
      </c>
      <c r="W4" s="8" t="s">
        <v>9</v>
      </c>
      <c r="X4" s="9"/>
      <c r="Y4" s="10">
        <v>25</v>
      </c>
      <c r="Z4" s="33"/>
      <c r="AA4" s="29"/>
      <c r="AC4" s="78" t="s">
        <v>8</v>
      </c>
      <c r="AD4" s="79"/>
      <c r="AE4" s="7">
        <v>5000000</v>
      </c>
      <c r="AF4" s="8" t="s">
        <v>9</v>
      </c>
      <c r="AG4" s="9"/>
      <c r="AH4" s="10">
        <v>25</v>
      </c>
      <c r="AI4" s="33"/>
      <c r="AJ4" s="29"/>
    </row>
    <row r="5" spans="1:37" ht="15" thickBot="1" x14ac:dyDescent="0.35">
      <c r="B5" s="80" t="s">
        <v>10</v>
      </c>
      <c r="C5" s="81"/>
      <c r="D5" s="12">
        <v>0.1</v>
      </c>
      <c r="E5" s="13" t="s">
        <v>11</v>
      </c>
      <c r="F5" s="14"/>
      <c r="G5" s="10">
        <f>G4*12</f>
        <v>300</v>
      </c>
      <c r="H5" s="34"/>
      <c r="I5" s="30"/>
      <c r="K5" s="80" t="s">
        <v>10</v>
      </c>
      <c r="L5" s="81"/>
      <c r="M5" s="12">
        <v>0.1</v>
      </c>
      <c r="N5" s="13" t="s">
        <v>11</v>
      </c>
      <c r="O5" s="14"/>
      <c r="P5" s="10">
        <f>P4*12</f>
        <v>300</v>
      </c>
      <c r="Q5" s="34"/>
      <c r="R5" s="30"/>
      <c r="T5" s="80" t="s">
        <v>10</v>
      </c>
      <c r="U5" s="81"/>
      <c r="V5" s="12">
        <v>0.1</v>
      </c>
      <c r="W5" s="13" t="s">
        <v>11</v>
      </c>
      <c r="X5" s="14"/>
      <c r="Y5" s="10">
        <f>Y4*12</f>
        <v>300</v>
      </c>
      <c r="Z5" s="34"/>
      <c r="AA5" s="30"/>
      <c r="AC5" s="80" t="s">
        <v>10</v>
      </c>
      <c r="AD5" s="81"/>
      <c r="AE5" s="12">
        <v>0.1</v>
      </c>
      <c r="AF5" s="13" t="s">
        <v>11</v>
      </c>
      <c r="AG5" s="14"/>
      <c r="AH5" s="10">
        <f>AH4*12</f>
        <v>300</v>
      </c>
      <c r="AI5" s="34"/>
      <c r="AJ5" s="30"/>
    </row>
    <row r="6" spans="1:37" s="65" customFormat="1" ht="14.25" x14ac:dyDescent="0.3">
      <c r="B6" s="53"/>
      <c r="C6" s="69"/>
      <c r="D6" s="52"/>
      <c r="E6" s="52"/>
      <c r="F6" s="52"/>
      <c r="G6" s="70"/>
      <c r="H6" s="55"/>
      <c r="I6" s="71"/>
      <c r="K6" s="53"/>
      <c r="L6" s="69"/>
      <c r="M6" s="52"/>
      <c r="N6" s="52"/>
      <c r="O6" s="52"/>
      <c r="P6" s="70"/>
      <c r="Q6" s="55"/>
      <c r="R6" s="71"/>
      <c r="T6" s="53"/>
      <c r="U6" s="69"/>
      <c r="V6" s="52"/>
      <c r="W6" s="52"/>
      <c r="X6" s="52"/>
      <c r="Y6" s="70"/>
      <c r="Z6" s="55"/>
      <c r="AA6" s="71"/>
      <c r="AC6" s="53"/>
      <c r="AD6" s="69"/>
      <c r="AE6" s="52"/>
      <c r="AF6" s="52"/>
      <c r="AG6" s="52"/>
      <c r="AH6" s="70"/>
      <c r="AI6" s="55"/>
      <c r="AJ6" s="71"/>
    </row>
    <row r="7" spans="1:37" s="18" customFormat="1" ht="12.75" customHeight="1" x14ac:dyDescent="0.2">
      <c r="A7" s="66"/>
      <c r="B7" s="84" t="s">
        <v>17</v>
      </c>
      <c r="C7" s="82" t="s">
        <v>12</v>
      </c>
      <c r="D7" s="17" t="s">
        <v>13</v>
      </c>
      <c r="E7" s="72" t="s">
        <v>14</v>
      </c>
      <c r="F7" s="17" t="s">
        <v>15</v>
      </c>
      <c r="G7" s="74" t="s">
        <v>20</v>
      </c>
      <c r="H7" s="76" t="s">
        <v>21</v>
      </c>
      <c r="I7" s="31" t="s">
        <v>16</v>
      </c>
      <c r="J7" s="66"/>
      <c r="K7" s="84" t="s">
        <v>17</v>
      </c>
      <c r="L7" s="82" t="s">
        <v>12</v>
      </c>
      <c r="M7" s="17" t="s">
        <v>13</v>
      </c>
      <c r="N7" s="72" t="s">
        <v>14</v>
      </c>
      <c r="O7" s="17" t="s">
        <v>15</v>
      </c>
      <c r="P7" s="74" t="s">
        <v>20</v>
      </c>
      <c r="Q7" s="76" t="s">
        <v>21</v>
      </c>
      <c r="R7" s="31" t="s">
        <v>16</v>
      </c>
      <c r="S7" s="66"/>
      <c r="T7" s="84" t="s">
        <v>17</v>
      </c>
      <c r="U7" s="82" t="s">
        <v>12</v>
      </c>
      <c r="V7" s="17" t="s">
        <v>13</v>
      </c>
      <c r="W7" s="72" t="s">
        <v>14</v>
      </c>
      <c r="X7" s="17" t="s">
        <v>15</v>
      </c>
      <c r="Y7" s="74" t="s">
        <v>20</v>
      </c>
      <c r="Z7" s="76" t="s">
        <v>21</v>
      </c>
      <c r="AA7" s="31" t="s">
        <v>16</v>
      </c>
      <c r="AB7" s="66"/>
      <c r="AC7" s="84" t="s">
        <v>17</v>
      </c>
      <c r="AD7" s="82" t="s">
        <v>12</v>
      </c>
      <c r="AE7" s="17" t="s">
        <v>13</v>
      </c>
      <c r="AF7" s="72" t="s">
        <v>14</v>
      </c>
      <c r="AG7" s="17" t="s">
        <v>15</v>
      </c>
      <c r="AH7" s="74" t="s">
        <v>20</v>
      </c>
      <c r="AI7" s="76" t="s">
        <v>21</v>
      </c>
      <c r="AJ7" s="31" t="s">
        <v>16</v>
      </c>
      <c r="AK7" s="66"/>
    </row>
    <row r="8" spans="1:37" s="18" customFormat="1" x14ac:dyDescent="0.2">
      <c r="A8" s="66"/>
      <c r="B8" s="85"/>
      <c r="C8" s="83"/>
      <c r="D8" s="17" t="s">
        <v>18</v>
      </c>
      <c r="E8" s="73"/>
      <c r="F8" s="19">
        <f>D5</f>
        <v>0.1</v>
      </c>
      <c r="G8" s="75"/>
      <c r="H8" s="77"/>
      <c r="I8" s="31" t="s">
        <v>19</v>
      </c>
      <c r="J8" s="66"/>
      <c r="K8" s="85"/>
      <c r="L8" s="83"/>
      <c r="M8" s="17" t="s">
        <v>18</v>
      </c>
      <c r="N8" s="73"/>
      <c r="O8" s="19">
        <f>M5</f>
        <v>0.1</v>
      </c>
      <c r="P8" s="75"/>
      <c r="Q8" s="77"/>
      <c r="R8" s="31" t="s">
        <v>19</v>
      </c>
      <c r="S8" s="66"/>
      <c r="T8" s="85"/>
      <c r="U8" s="83"/>
      <c r="V8" s="17" t="s">
        <v>18</v>
      </c>
      <c r="W8" s="73"/>
      <c r="X8" s="19">
        <f>+V5</f>
        <v>0.1</v>
      </c>
      <c r="Y8" s="75"/>
      <c r="Z8" s="77"/>
      <c r="AA8" s="31" t="s">
        <v>19</v>
      </c>
      <c r="AB8" s="66"/>
      <c r="AC8" s="85"/>
      <c r="AD8" s="83"/>
      <c r="AE8" s="17" t="s">
        <v>18</v>
      </c>
      <c r="AF8" s="73"/>
      <c r="AG8" s="19">
        <f>+AE5</f>
        <v>0.1</v>
      </c>
      <c r="AH8" s="75"/>
      <c r="AI8" s="77"/>
      <c r="AJ8" s="31" t="s">
        <v>19</v>
      </c>
      <c r="AK8" s="66"/>
    </row>
    <row r="9" spans="1:37" ht="14.25" x14ac:dyDescent="0.3">
      <c r="B9" s="16">
        <v>1</v>
      </c>
      <c r="C9" s="20">
        <v>1</v>
      </c>
      <c r="D9" s="15">
        <f>D4</f>
        <v>5000000</v>
      </c>
      <c r="E9" s="13">
        <f>IF($G$5+1-C9=0,0,PMT(I9/12,$G$5+1-C9,-$D9,0,0))</f>
        <v>45435.03727700303</v>
      </c>
      <c r="F9" s="15">
        <f>ROUND(D9*$O$8/12,)</f>
        <v>41667</v>
      </c>
      <c r="G9" s="15">
        <f>E9-F9</f>
        <v>3768.0372770030299</v>
      </c>
      <c r="H9" s="34">
        <f>D9-G9</f>
        <v>4996231.9627229972</v>
      </c>
      <c r="I9" s="30">
        <f>$O$8</f>
        <v>0.1</v>
      </c>
      <c r="K9" s="16">
        <v>1</v>
      </c>
      <c r="L9" s="20">
        <v>1</v>
      </c>
      <c r="M9" s="15">
        <f>M4</f>
        <v>5000000</v>
      </c>
      <c r="N9" s="15">
        <f>IF($P$5+1-L9=0,0,PMT(R9/12,$P$5+1-L9,-$M9,0,0))</f>
        <v>45435.03727700303</v>
      </c>
      <c r="O9" s="15">
        <f>ROUND(M9*$O$8/12,)</f>
        <v>41667</v>
      </c>
      <c r="P9" s="15">
        <f>N9-O9</f>
        <v>3768.0372770030299</v>
      </c>
      <c r="Q9" s="34">
        <f>M9-P9</f>
        <v>4996231.9627229972</v>
      </c>
      <c r="R9" s="30">
        <f>$O$8</f>
        <v>0.1</v>
      </c>
      <c r="T9" s="16">
        <v>1</v>
      </c>
      <c r="U9" s="20">
        <v>1</v>
      </c>
      <c r="V9" s="15">
        <f>V4</f>
        <v>5000000</v>
      </c>
      <c r="W9" s="15">
        <f>IF($Y$5+1-U9=0,0,PMT(AA9/12,$P$5+1-U9,-$V9,0,0))</f>
        <v>45435.03727700303</v>
      </c>
      <c r="X9" s="15">
        <f>ROUND(V9*$O$8/12,)</f>
        <v>41667</v>
      </c>
      <c r="Y9" s="15">
        <f>W9-X9</f>
        <v>3768.0372770030299</v>
      </c>
      <c r="Z9" s="34">
        <f>V9-Y9</f>
        <v>4996231.9627229972</v>
      </c>
      <c r="AA9" s="30">
        <f>$O$8</f>
        <v>0.1</v>
      </c>
      <c r="AC9" s="16">
        <v>1</v>
      </c>
      <c r="AD9" s="20">
        <v>1</v>
      </c>
      <c r="AE9" s="15">
        <f>AE4</f>
        <v>5000000</v>
      </c>
      <c r="AF9" s="15">
        <f>IF($Y$5+1-AD9=0,0,PMT(AJ9/12,$P$5+1-AD9,-$V9,0,0))</f>
        <v>45435.03727700303</v>
      </c>
      <c r="AG9" s="15">
        <f>ROUND(AE9*$O$8/12,)</f>
        <v>41667</v>
      </c>
      <c r="AH9" s="15">
        <f>AF9-AG9</f>
        <v>3768.0372770030299</v>
      </c>
      <c r="AI9" s="34">
        <f>AE9-AH9</f>
        <v>4996231.9627229972</v>
      </c>
      <c r="AJ9" s="30">
        <f>$O$8</f>
        <v>0.1</v>
      </c>
    </row>
    <row r="10" spans="1:37" ht="14.25" x14ac:dyDescent="0.3">
      <c r="B10" s="16"/>
      <c r="C10" s="20">
        <f>C9+1</f>
        <v>2</v>
      </c>
      <c r="D10" s="15">
        <f>H9</f>
        <v>4996231.9627229972</v>
      </c>
      <c r="E10" s="13">
        <f t="shared" ref="E10:E20" si="0">IF($G$5+1-C10=0,0,PMT(I10/12,$G$5+1-C10,-$D10,0,0))</f>
        <v>45435.040308290118</v>
      </c>
      <c r="F10" s="15">
        <f t="shared" ref="F10:F20" si="1">ROUND(D10*$O$8/12,)</f>
        <v>41635</v>
      </c>
      <c r="G10" s="15">
        <f t="shared" ref="G10:G20" si="2">E10-F10</f>
        <v>3800.0403082901175</v>
      </c>
      <c r="H10" s="34">
        <f t="shared" ref="H10:H20" si="3">D10-G10</f>
        <v>4992431.922414707</v>
      </c>
      <c r="I10" s="30">
        <f t="shared" ref="I10:I75" si="4">$O$8</f>
        <v>0.1</v>
      </c>
      <c r="K10" s="16"/>
      <c r="L10" s="20">
        <f>L9+1</f>
        <v>2</v>
      </c>
      <c r="M10" s="15">
        <f>Q9</f>
        <v>4996231.9627229972</v>
      </c>
      <c r="N10" s="15">
        <f t="shared" ref="N10:N20" si="5">IF($P$5+1-L10=0,0,PMT(R10/12,$P$5+1-L10,-$M10,0,0))</f>
        <v>45435.040308290118</v>
      </c>
      <c r="O10" s="15">
        <f t="shared" ref="O10:O20" si="6">ROUND(M10*$O$8/12,)</f>
        <v>41635</v>
      </c>
      <c r="P10" s="15">
        <f t="shared" ref="P10:P20" si="7">N10-O10</f>
        <v>3800.0403082901175</v>
      </c>
      <c r="Q10" s="34">
        <f t="shared" ref="Q10:Q20" si="8">M10-P10</f>
        <v>4992431.922414707</v>
      </c>
      <c r="R10" s="30">
        <f t="shared" ref="R10:R75" si="9">$O$8</f>
        <v>0.1</v>
      </c>
      <c r="T10" s="16"/>
      <c r="U10" s="20">
        <f>U9+1</f>
        <v>2</v>
      </c>
      <c r="V10" s="15">
        <f>Z9</f>
        <v>4996231.9627229972</v>
      </c>
      <c r="W10" s="15">
        <f t="shared" ref="W10:W20" si="10">IF($Y$5+1-U10=0,0,PMT(AA10/12,$P$5+1-U10,-$V10,0,0))</f>
        <v>45435.040308290118</v>
      </c>
      <c r="X10" s="15">
        <f t="shared" ref="X10:X20" si="11">ROUND(V10*$O$8/12,)</f>
        <v>41635</v>
      </c>
      <c r="Y10" s="15">
        <f t="shared" ref="Y10:Y20" si="12">W10-X10</f>
        <v>3800.0403082901175</v>
      </c>
      <c r="Z10" s="34">
        <f t="shared" ref="Z10:Z20" si="13">V10-Y10</f>
        <v>4992431.922414707</v>
      </c>
      <c r="AA10" s="30">
        <f t="shared" ref="AA10:AA75" si="14">$O$8</f>
        <v>0.1</v>
      </c>
      <c r="AC10" s="16"/>
      <c r="AD10" s="20">
        <f>AD9+1</f>
        <v>2</v>
      </c>
      <c r="AE10" s="15">
        <f>AI9</f>
        <v>4996231.9627229972</v>
      </c>
      <c r="AF10" s="15">
        <v>45435</v>
      </c>
      <c r="AG10" s="15">
        <f t="shared" ref="AG10:AG20" si="15">ROUND(AE10*$O$8/12,)</f>
        <v>41635</v>
      </c>
      <c r="AH10" s="15">
        <f t="shared" ref="AH10:AH20" si="16">AF10-AG10</f>
        <v>3800</v>
      </c>
      <c r="AI10" s="34">
        <f t="shared" ref="AI10:AI20" si="17">AE10-AH10</f>
        <v>4992431.9627229972</v>
      </c>
      <c r="AJ10" s="30">
        <f t="shared" ref="AJ10:AJ75" si="18">$O$8</f>
        <v>0.1</v>
      </c>
    </row>
    <row r="11" spans="1:37" ht="14.25" x14ac:dyDescent="0.3">
      <c r="B11" s="16"/>
      <c r="C11" s="20">
        <f t="shared" ref="C11:C20" si="19">C10+1</f>
        <v>3</v>
      </c>
      <c r="D11" s="15">
        <f t="shared" ref="D11:D20" si="20">H10</f>
        <v>4992431.922414707</v>
      </c>
      <c r="E11" s="13">
        <f t="shared" si="0"/>
        <v>45435.037884241821</v>
      </c>
      <c r="F11" s="15">
        <f t="shared" si="1"/>
        <v>41604</v>
      </c>
      <c r="G11" s="15">
        <f t="shared" si="2"/>
        <v>3831.0378842418213</v>
      </c>
      <c r="H11" s="34">
        <f t="shared" si="3"/>
        <v>4988600.8845304651</v>
      </c>
      <c r="I11" s="30">
        <f t="shared" si="4"/>
        <v>0.1</v>
      </c>
      <c r="K11" s="16"/>
      <c r="L11" s="20">
        <f t="shared" ref="L11:L20" si="21">L10+1</f>
        <v>3</v>
      </c>
      <c r="M11" s="15">
        <f t="shared" ref="M11:M20" si="22">Q10</f>
        <v>4992431.922414707</v>
      </c>
      <c r="N11" s="15">
        <f t="shared" si="5"/>
        <v>45435.037884241821</v>
      </c>
      <c r="O11" s="15">
        <f t="shared" si="6"/>
        <v>41604</v>
      </c>
      <c r="P11" s="15">
        <f t="shared" si="7"/>
        <v>3831.0378842418213</v>
      </c>
      <c r="Q11" s="34">
        <f t="shared" si="8"/>
        <v>4988600.8845304651</v>
      </c>
      <c r="R11" s="30">
        <f t="shared" si="9"/>
        <v>0.1</v>
      </c>
      <c r="T11" s="16"/>
      <c r="U11" s="20">
        <f t="shared" ref="U11:U20" si="23">U10+1</f>
        <v>3</v>
      </c>
      <c r="V11" s="15">
        <f t="shared" ref="V11:V20" si="24">Z10</f>
        <v>4992431.922414707</v>
      </c>
      <c r="W11" s="15">
        <f t="shared" si="10"/>
        <v>45435.037884241821</v>
      </c>
      <c r="X11" s="15">
        <f t="shared" si="11"/>
        <v>41604</v>
      </c>
      <c r="Y11" s="15">
        <f t="shared" si="12"/>
        <v>3831.0378842418213</v>
      </c>
      <c r="Z11" s="34">
        <f t="shared" si="13"/>
        <v>4988600.8845304651</v>
      </c>
      <c r="AA11" s="30">
        <f t="shared" si="14"/>
        <v>0.1</v>
      </c>
      <c r="AC11" s="16"/>
      <c r="AD11" s="20">
        <f t="shared" ref="AD11:AD20" si="25">AD10+1</f>
        <v>3</v>
      </c>
      <c r="AE11" s="15">
        <f t="shared" ref="AE11:AE20" si="26">AI10</f>
        <v>4992431.9627229972</v>
      </c>
      <c r="AF11" s="15">
        <v>45435</v>
      </c>
      <c r="AG11" s="15">
        <f t="shared" si="15"/>
        <v>41604</v>
      </c>
      <c r="AH11" s="15">
        <f t="shared" si="16"/>
        <v>3831</v>
      </c>
      <c r="AI11" s="34">
        <f t="shared" si="17"/>
        <v>4988600.9627229972</v>
      </c>
      <c r="AJ11" s="30">
        <f t="shared" si="18"/>
        <v>0.1</v>
      </c>
    </row>
    <row r="12" spans="1:37" ht="14.25" x14ac:dyDescent="0.3">
      <c r="B12" s="16"/>
      <c r="C12" s="20">
        <f t="shared" si="19"/>
        <v>4</v>
      </c>
      <c r="D12" s="15">
        <f t="shared" si="20"/>
        <v>4988600.8845304651</v>
      </c>
      <c r="E12" s="13">
        <f t="shared" si="0"/>
        <v>45435.041533239353</v>
      </c>
      <c r="F12" s="15">
        <f t="shared" si="1"/>
        <v>41572</v>
      </c>
      <c r="G12" s="15">
        <f t="shared" si="2"/>
        <v>3863.0415332393532</v>
      </c>
      <c r="H12" s="34">
        <f t="shared" si="3"/>
        <v>4984737.8429972259</v>
      </c>
      <c r="I12" s="30">
        <f t="shared" si="4"/>
        <v>0.1</v>
      </c>
      <c r="K12" s="16"/>
      <c r="L12" s="20">
        <f t="shared" si="21"/>
        <v>4</v>
      </c>
      <c r="M12" s="15">
        <f t="shared" si="22"/>
        <v>4988600.8845304651</v>
      </c>
      <c r="N12" s="15">
        <f t="shared" si="5"/>
        <v>45435.041533239353</v>
      </c>
      <c r="O12" s="15">
        <f t="shared" si="6"/>
        <v>41572</v>
      </c>
      <c r="P12" s="15">
        <f t="shared" si="7"/>
        <v>3863.0415332393532</v>
      </c>
      <c r="Q12" s="34">
        <f t="shared" si="8"/>
        <v>4984737.8429972259</v>
      </c>
      <c r="R12" s="30">
        <f t="shared" si="9"/>
        <v>0.1</v>
      </c>
      <c r="T12" s="16"/>
      <c r="U12" s="20">
        <f t="shared" si="23"/>
        <v>4</v>
      </c>
      <c r="V12" s="15">
        <f t="shared" si="24"/>
        <v>4988600.8845304651</v>
      </c>
      <c r="W12" s="15">
        <f t="shared" si="10"/>
        <v>45435.041533239353</v>
      </c>
      <c r="X12" s="15">
        <f t="shared" si="11"/>
        <v>41572</v>
      </c>
      <c r="Y12" s="15">
        <f t="shared" si="12"/>
        <v>3863.0415332393532</v>
      </c>
      <c r="Z12" s="34">
        <f t="shared" si="13"/>
        <v>4984737.8429972259</v>
      </c>
      <c r="AA12" s="30">
        <f t="shared" si="14"/>
        <v>0.1</v>
      </c>
      <c r="AC12" s="16"/>
      <c r="AD12" s="20">
        <f t="shared" si="25"/>
        <v>4</v>
      </c>
      <c r="AE12" s="15">
        <f t="shared" si="26"/>
        <v>4988600.9627229972</v>
      </c>
      <c r="AF12" s="15">
        <v>45435</v>
      </c>
      <c r="AG12" s="15">
        <f t="shared" si="15"/>
        <v>41572</v>
      </c>
      <c r="AH12" s="15">
        <f t="shared" si="16"/>
        <v>3863</v>
      </c>
      <c r="AI12" s="34">
        <f t="shared" si="17"/>
        <v>4984737.9627229972</v>
      </c>
      <c r="AJ12" s="30">
        <f t="shared" si="18"/>
        <v>0.1</v>
      </c>
    </row>
    <row r="13" spans="1:37" ht="14.25" x14ac:dyDescent="0.3">
      <c r="B13" s="16"/>
      <c r="C13" s="20">
        <f t="shared" si="19"/>
        <v>5</v>
      </c>
      <c r="D13" s="15">
        <f t="shared" si="20"/>
        <v>4984737.8429972259</v>
      </c>
      <c r="E13" s="13">
        <f t="shared" si="0"/>
        <v>45435.044504330246</v>
      </c>
      <c r="F13" s="15">
        <f t="shared" si="1"/>
        <v>41539</v>
      </c>
      <c r="G13" s="15">
        <f t="shared" si="2"/>
        <v>3896.0445043302461</v>
      </c>
      <c r="H13" s="34">
        <f t="shared" si="3"/>
        <v>4980841.7984928954</v>
      </c>
      <c r="I13" s="30">
        <f t="shared" si="4"/>
        <v>0.1</v>
      </c>
      <c r="K13" s="16"/>
      <c r="L13" s="20">
        <f t="shared" si="21"/>
        <v>5</v>
      </c>
      <c r="M13" s="15">
        <f t="shared" si="22"/>
        <v>4984737.8429972259</v>
      </c>
      <c r="N13" s="15">
        <f t="shared" si="5"/>
        <v>45435.044504330246</v>
      </c>
      <c r="O13" s="15">
        <f t="shared" si="6"/>
        <v>41539</v>
      </c>
      <c r="P13" s="15">
        <f t="shared" si="7"/>
        <v>3896.0445043302461</v>
      </c>
      <c r="Q13" s="34">
        <f t="shared" si="8"/>
        <v>4980841.7984928954</v>
      </c>
      <c r="R13" s="30">
        <f t="shared" si="9"/>
        <v>0.1</v>
      </c>
      <c r="T13" s="16"/>
      <c r="U13" s="20">
        <f t="shared" si="23"/>
        <v>5</v>
      </c>
      <c r="V13" s="15">
        <f t="shared" si="24"/>
        <v>4984737.8429972259</v>
      </c>
      <c r="W13" s="15">
        <f t="shared" si="10"/>
        <v>45435.044504330246</v>
      </c>
      <c r="X13" s="15">
        <f t="shared" si="11"/>
        <v>41539</v>
      </c>
      <c r="Y13" s="15">
        <f t="shared" si="12"/>
        <v>3896.0445043302461</v>
      </c>
      <c r="Z13" s="34">
        <f t="shared" si="13"/>
        <v>4980841.7984928954</v>
      </c>
      <c r="AA13" s="30">
        <f t="shared" si="14"/>
        <v>0.1</v>
      </c>
      <c r="AC13" s="16"/>
      <c r="AD13" s="20">
        <f t="shared" si="25"/>
        <v>5</v>
      </c>
      <c r="AE13" s="15">
        <f t="shared" si="26"/>
        <v>4984737.9627229972</v>
      </c>
      <c r="AF13" s="15">
        <v>45435</v>
      </c>
      <c r="AG13" s="15">
        <f t="shared" si="15"/>
        <v>41539</v>
      </c>
      <c r="AH13" s="15">
        <f t="shared" si="16"/>
        <v>3896</v>
      </c>
      <c r="AI13" s="34">
        <f t="shared" si="17"/>
        <v>4980841.9627229972</v>
      </c>
      <c r="AJ13" s="30">
        <f t="shared" si="18"/>
        <v>0.1</v>
      </c>
    </row>
    <row r="14" spans="1:37" ht="14.25" x14ac:dyDescent="0.3">
      <c r="B14" s="16"/>
      <c r="C14" s="20">
        <f t="shared" si="19"/>
        <v>6</v>
      </c>
      <c r="D14" s="15">
        <f t="shared" si="20"/>
        <v>4980841.7984928954</v>
      </c>
      <c r="E14" s="13">
        <f t="shared" si="0"/>
        <v>45435.04010731764</v>
      </c>
      <c r="F14" s="15">
        <f t="shared" si="1"/>
        <v>41507</v>
      </c>
      <c r="G14" s="15">
        <f t="shared" si="2"/>
        <v>3928.0401073176399</v>
      </c>
      <c r="H14" s="34">
        <f t="shared" si="3"/>
        <v>4976913.7583855782</v>
      </c>
      <c r="I14" s="30">
        <f t="shared" si="4"/>
        <v>0.1</v>
      </c>
      <c r="K14" s="16"/>
      <c r="L14" s="20">
        <f t="shared" si="21"/>
        <v>6</v>
      </c>
      <c r="M14" s="15">
        <f t="shared" si="22"/>
        <v>4980841.7984928954</v>
      </c>
      <c r="N14" s="15">
        <f t="shared" si="5"/>
        <v>45435.04010731764</v>
      </c>
      <c r="O14" s="15">
        <f t="shared" si="6"/>
        <v>41507</v>
      </c>
      <c r="P14" s="15">
        <f t="shared" si="7"/>
        <v>3928.0401073176399</v>
      </c>
      <c r="Q14" s="34">
        <f t="shared" si="8"/>
        <v>4976913.7583855782</v>
      </c>
      <c r="R14" s="30">
        <f t="shared" si="9"/>
        <v>0.1</v>
      </c>
      <c r="T14" s="16"/>
      <c r="U14" s="20">
        <f t="shared" si="23"/>
        <v>6</v>
      </c>
      <c r="V14" s="15">
        <f t="shared" si="24"/>
        <v>4980841.7984928954</v>
      </c>
      <c r="W14" s="15">
        <f t="shared" si="10"/>
        <v>45435.04010731764</v>
      </c>
      <c r="X14" s="15">
        <f t="shared" si="11"/>
        <v>41507</v>
      </c>
      <c r="Y14" s="15">
        <f t="shared" si="12"/>
        <v>3928.0401073176399</v>
      </c>
      <c r="Z14" s="34">
        <f t="shared" si="13"/>
        <v>4976913.7583855782</v>
      </c>
      <c r="AA14" s="30">
        <f t="shared" si="14"/>
        <v>0.1</v>
      </c>
      <c r="AC14" s="16"/>
      <c r="AD14" s="20">
        <f t="shared" si="25"/>
        <v>6</v>
      </c>
      <c r="AE14" s="15">
        <f t="shared" si="26"/>
        <v>4980841.9627229972</v>
      </c>
      <c r="AF14" s="15">
        <v>45435</v>
      </c>
      <c r="AG14" s="15">
        <f t="shared" si="15"/>
        <v>41507</v>
      </c>
      <c r="AH14" s="15">
        <f t="shared" si="16"/>
        <v>3928</v>
      </c>
      <c r="AI14" s="34">
        <f t="shared" si="17"/>
        <v>4976913.9627229972</v>
      </c>
      <c r="AJ14" s="30">
        <f t="shared" si="18"/>
        <v>0.1</v>
      </c>
    </row>
    <row r="15" spans="1:37" ht="14.25" x14ac:dyDescent="0.3">
      <c r="B15" s="16"/>
      <c r="C15" s="20">
        <f t="shared" si="19"/>
        <v>7</v>
      </c>
      <c r="D15" s="15">
        <f t="shared" si="20"/>
        <v>4976913.7583855782</v>
      </c>
      <c r="E15" s="13">
        <f t="shared" si="0"/>
        <v>45435.039970494909</v>
      </c>
      <c r="F15" s="15">
        <f t="shared" si="1"/>
        <v>41474</v>
      </c>
      <c r="G15" s="15">
        <f t="shared" si="2"/>
        <v>3961.0399704949086</v>
      </c>
      <c r="H15" s="34">
        <f t="shared" si="3"/>
        <v>4972952.7184150834</v>
      </c>
      <c r="I15" s="30">
        <f t="shared" si="4"/>
        <v>0.1</v>
      </c>
      <c r="K15" s="16"/>
      <c r="L15" s="20">
        <f t="shared" si="21"/>
        <v>7</v>
      </c>
      <c r="M15" s="15">
        <f t="shared" si="22"/>
        <v>4976913.7583855782</v>
      </c>
      <c r="N15" s="15">
        <f t="shared" si="5"/>
        <v>45435.039970494909</v>
      </c>
      <c r="O15" s="15">
        <f t="shared" si="6"/>
        <v>41474</v>
      </c>
      <c r="P15" s="15">
        <f t="shared" si="7"/>
        <v>3961.0399704949086</v>
      </c>
      <c r="Q15" s="34">
        <f t="shared" si="8"/>
        <v>4972952.7184150834</v>
      </c>
      <c r="R15" s="30">
        <f t="shared" si="9"/>
        <v>0.1</v>
      </c>
      <c r="T15" s="16"/>
      <c r="U15" s="20">
        <f t="shared" si="23"/>
        <v>7</v>
      </c>
      <c r="V15" s="15">
        <f t="shared" si="24"/>
        <v>4976913.7583855782</v>
      </c>
      <c r="W15" s="15">
        <f t="shared" si="10"/>
        <v>45435.039970494909</v>
      </c>
      <c r="X15" s="15">
        <f t="shared" si="11"/>
        <v>41474</v>
      </c>
      <c r="Y15" s="15">
        <f t="shared" si="12"/>
        <v>3961.0399704949086</v>
      </c>
      <c r="Z15" s="34">
        <f t="shared" si="13"/>
        <v>4972952.7184150834</v>
      </c>
      <c r="AA15" s="30">
        <f t="shared" si="14"/>
        <v>0.1</v>
      </c>
      <c r="AC15" s="16"/>
      <c r="AD15" s="20">
        <f t="shared" si="25"/>
        <v>7</v>
      </c>
      <c r="AE15" s="15">
        <f t="shared" si="26"/>
        <v>4976913.9627229972</v>
      </c>
      <c r="AF15" s="15">
        <v>45435</v>
      </c>
      <c r="AG15" s="15">
        <f t="shared" si="15"/>
        <v>41474</v>
      </c>
      <c r="AH15" s="15">
        <f t="shared" si="16"/>
        <v>3961</v>
      </c>
      <c r="AI15" s="34">
        <f t="shared" si="17"/>
        <v>4972952.9627229972</v>
      </c>
      <c r="AJ15" s="30">
        <f t="shared" si="18"/>
        <v>0.1</v>
      </c>
    </row>
    <row r="16" spans="1:37" ht="14.25" x14ac:dyDescent="0.3">
      <c r="B16" s="16"/>
      <c r="C16" s="20">
        <f t="shared" si="19"/>
        <v>8</v>
      </c>
      <c r="D16" s="15">
        <f t="shared" si="20"/>
        <v>4972952.7184150834</v>
      </c>
      <c r="E16" s="13">
        <f t="shared" si="0"/>
        <v>45435.037400235349</v>
      </c>
      <c r="F16" s="15">
        <f t="shared" si="1"/>
        <v>41441</v>
      </c>
      <c r="G16" s="15">
        <f t="shared" si="2"/>
        <v>3994.0374002353492</v>
      </c>
      <c r="H16" s="34">
        <f t="shared" si="3"/>
        <v>4968958.6810148479</v>
      </c>
      <c r="I16" s="30">
        <f t="shared" si="4"/>
        <v>0.1</v>
      </c>
      <c r="K16" s="16"/>
      <c r="L16" s="20">
        <f t="shared" si="21"/>
        <v>8</v>
      </c>
      <c r="M16" s="15">
        <f t="shared" si="22"/>
        <v>4972952.7184150834</v>
      </c>
      <c r="N16" s="15">
        <f t="shared" si="5"/>
        <v>45435.037400235349</v>
      </c>
      <c r="O16" s="15">
        <f t="shared" si="6"/>
        <v>41441</v>
      </c>
      <c r="P16" s="15">
        <f t="shared" si="7"/>
        <v>3994.0374002353492</v>
      </c>
      <c r="Q16" s="34">
        <f t="shared" si="8"/>
        <v>4968958.6810148479</v>
      </c>
      <c r="R16" s="30">
        <f t="shared" si="9"/>
        <v>0.1</v>
      </c>
      <c r="T16" s="16"/>
      <c r="U16" s="20">
        <f t="shared" si="23"/>
        <v>8</v>
      </c>
      <c r="V16" s="15">
        <f t="shared" si="24"/>
        <v>4972952.7184150834</v>
      </c>
      <c r="W16" s="15">
        <f t="shared" si="10"/>
        <v>45435.037400235349</v>
      </c>
      <c r="X16" s="15">
        <f t="shared" si="11"/>
        <v>41441</v>
      </c>
      <c r="Y16" s="15">
        <f t="shared" si="12"/>
        <v>3994.0374002353492</v>
      </c>
      <c r="Z16" s="34">
        <f t="shared" si="13"/>
        <v>4968958.6810148479</v>
      </c>
      <c r="AA16" s="30">
        <f t="shared" si="14"/>
        <v>0.1</v>
      </c>
      <c r="AC16" s="16"/>
      <c r="AD16" s="20">
        <f t="shared" si="25"/>
        <v>8</v>
      </c>
      <c r="AE16" s="15">
        <f t="shared" si="26"/>
        <v>4972952.9627229972</v>
      </c>
      <c r="AF16" s="15">
        <v>45435</v>
      </c>
      <c r="AG16" s="15">
        <f t="shared" si="15"/>
        <v>41441</v>
      </c>
      <c r="AH16" s="15">
        <f t="shared" si="16"/>
        <v>3994</v>
      </c>
      <c r="AI16" s="34">
        <f t="shared" si="17"/>
        <v>4968958.9627229972</v>
      </c>
      <c r="AJ16" s="30">
        <f t="shared" si="18"/>
        <v>0.1</v>
      </c>
    </row>
    <row r="17" spans="2:36" ht="14.25" x14ac:dyDescent="0.3">
      <c r="B17" s="16"/>
      <c r="C17" s="20">
        <f t="shared" si="19"/>
        <v>9</v>
      </c>
      <c r="D17" s="15">
        <f t="shared" si="20"/>
        <v>4968958.6810148479</v>
      </c>
      <c r="E17" s="13">
        <f t="shared" si="0"/>
        <v>45435.034907153749</v>
      </c>
      <c r="F17" s="15">
        <f t="shared" si="1"/>
        <v>41408</v>
      </c>
      <c r="G17" s="15">
        <f t="shared" si="2"/>
        <v>4027.0349071537494</v>
      </c>
      <c r="H17" s="34">
        <f t="shared" si="3"/>
        <v>4964931.6461076941</v>
      </c>
      <c r="I17" s="30">
        <f t="shared" si="4"/>
        <v>0.1</v>
      </c>
      <c r="K17" s="16"/>
      <c r="L17" s="20">
        <f t="shared" si="21"/>
        <v>9</v>
      </c>
      <c r="M17" s="15">
        <f t="shared" si="22"/>
        <v>4968958.6810148479</v>
      </c>
      <c r="N17" s="15">
        <f t="shared" si="5"/>
        <v>45435.034907153749</v>
      </c>
      <c r="O17" s="15">
        <f t="shared" si="6"/>
        <v>41408</v>
      </c>
      <c r="P17" s="15">
        <f t="shared" si="7"/>
        <v>4027.0349071537494</v>
      </c>
      <c r="Q17" s="34">
        <f t="shared" si="8"/>
        <v>4964931.6461076941</v>
      </c>
      <c r="R17" s="30">
        <f t="shared" si="9"/>
        <v>0.1</v>
      </c>
      <c r="T17" s="16"/>
      <c r="U17" s="20">
        <f t="shared" si="23"/>
        <v>9</v>
      </c>
      <c r="V17" s="15">
        <f t="shared" si="24"/>
        <v>4968958.6810148479</v>
      </c>
      <c r="W17" s="15">
        <f t="shared" si="10"/>
        <v>45435.034907153749</v>
      </c>
      <c r="X17" s="15">
        <f t="shared" si="11"/>
        <v>41408</v>
      </c>
      <c r="Y17" s="15">
        <f t="shared" si="12"/>
        <v>4027.0349071537494</v>
      </c>
      <c r="Z17" s="34">
        <f t="shared" si="13"/>
        <v>4964931.6461076941</v>
      </c>
      <c r="AA17" s="30">
        <f t="shared" si="14"/>
        <v>0.1</v>
      </c>
      <c r="AC17" s="16"/>
      <c r="AD17" s="20">
        <f t="shared" si="25"/>
        <v>9</v>
      </c>
      <c r="AE17" s="15">
        <f t="shared" si="26"/>
        <v>4968958.9627229972</v>
      </c>
      <c r="AF17" s="15">
        <v>45435</v>
      </c>
      <c r="AG17" s="15">
        <f t="shared" si="15"/>
        <v>41408</v>
      </c>
      <c r="AH17" s="15">
        <f t="shared" si="16"/>
        <v>4027</v>
      </c>
      <c r="AI17" s="34">
        <f t="shared" si="17"/>
        <v>4964931.9627229972</v>
      </c>
      <c r="AJ17" s="30">
        <f t="shared" si="18"/>
        <v>0.1</v>
      </c>
    </row>
    <row r="18" spans="2:36" ht="14.25" x14ac:dyDescent="0.3">
      <c r="B18" s="16"/>
      <c r="C18" s="20">
        <f t="shared" si="19"/>
        <v>10</v>
      </c>
      <c r="D18" s="15">
        <f t="shared" si="20"/>
        <v>4964931.6461076941</v>
      </c>
      <c r="E18" s="13">
        <f t="shared" si="0"/>
        <v>45435.035007739454</v>
      </c>
      <c r="F18" s="15">
        <f t="shared" si="1"/>
        <v>41374</v>
      </c>
      <c r="G18" s="15">
        <f t="shared" si="2"/>
        <v>4061.0350077394542</v>
      </c>
      <c r="H18" s="34">
        <f t="shared" si="3"/>
        <v>4960870.6110999547</v>
      </c>
      <c r="I18" s="30">
        <f t="shared" si="4"/>
        <v>0.1</v>
      </c>
      <c r="K18" s="16"/>
      <c r="L18" s="20">
        <f t="shared" si="21"/>
        <v>10</v>
      </c>
      <c r="M18" s="15">
        <f t="shared" si="22"/>
        <v>4964931.6461076941</v>
      </c>
      <c r="N18" s="15">
        <f t="shared" si="5"/>
        <v>45435.035007739454</v>
      </c>
      <c r="O18" s="15">
        <f t="shared" si="6"/>
        <v>41374</v>
      </c>
      <c r="P18" s="15">
        <f t="shared" si="7"/>
        <v>4061.0350077394542</v>
      </c>
      <c r="Q18" s="34">
        <f t="shared" si="8"/>
        <v>4960870.6110999547</v>
      </c>
      <c r="R18" s="30">
        <f t="shared" si="9"/>
        <v>0.1</v>
      </c>
      <c r="T18" s="16"/>
      <c r="U18" s="20">
        <f t="shared" si="23"/>
        <v>10</v>
      </c>
      <c r="V18" s="15">
        <f t="shared" si="24"/>
        <v>4964931.6461076941</v>
      </c>
      <c r="W18" s="15">
        <f t="shared" si="10"/>
        <v>45435.035007739454</v>
      </c>
      <c r="X18" s="15">
        <f t="shared" si="11"/>
        <v>41374</v>
      </c>
      <c r="Y18" s="15">
        <f t="shared" si="12"/>
        <v>4061.0350077394542</v>
      </c>
      <c r="Z18" s="34">
        <f t="shared" si="13"/>
        <v>4960870.6110999547</v>
      </c>
      <c r="AA18" s="30">
        <f t="shared" si="14"/>
        <v>0.1</v>
      </c>
      <c r="AC18" s="16"/>
      <c r="AD18" s="20">
        <f t="shared" si="25"/>
        <v>10</v>
      </c>
      <c r="AE18" s="15">
        <f t="shared" si="26"/>
        <v>4964931.9627229972</v>
      </c>
      <c r="AF18" s="15">
        <v>45435</v>
      </c>
      <c r="AG18" s="15">
        <f t="shared" si="15"/>
        <v>41374</v>
      </c>
      <c r="AH18" s="15">
        <f t="shared" si="16"/>
        <v>4061</v>
      </c>
      <c r="AI18" s="34">
        <f t="shared" si="17"/>
        <v>4960870.9627229972</v>
      </c>
      <c r="AJ18" s="30">
        <f t="shared" si="18"/>
        <v>0.1</v>
      </c>
    </row>
    <row r="19" spans="2:36" ht="14.25" x14ac:dyDescent="0.3">
      <c r="B19" s="16"/>
      <c r="C19" s="20">
        <f t="shared" si="19"/>
        <v>11</v>
      </c>
      <c r="D19" s="15">
        <f t="shared" si="20"/>
        <v>4960870.6110999547</v>
      </c>
      <c r="E19" s="13">
        <f t="shared" si="0"/>
        <v>45435.031065987612</v>
      </c>
      <c r="F19" s="15">
        <f t="shared" si="1"/>
        <v>41341</v>
      </c>
      <c r="G19" s="15">
        <f t="shared" si="2"/>
        <v>4094.0310659876122</v>
      </c>
      <c r="H19" s="34">
        <f t="shared" si="3"/>
        <v>4956776.5800339673</v>
      </c>
      <c r="I19" s="30">
        <f t="shared" si="4"/>
        <v>0.1</v>
      </c>
      <c r="K19" s="16"/>
      <c r="L19" s="20">
        <f t="shared" si="21"/>
        <v>11</v>
      </c>
      <c r="M19" s="15">
        <f t="shared" si="22"/>
        <v>4960870.6110999547</v>
      </c>
      <c r="N19" s="15">
        <f t="shared" si="5"/>
        <v>45435.031065987612</v>
      </c>
      <c r="O19" s="15">
        <f t="shared" si="6"/>
        <v>41341</v>
      </c>
      <c r="P19" s="15">
        <f t="shared" si="7"/>
        <v>4094.0310659876122</v>
      </c>
      <c r="Q19" s="34">
        <f t="shared" si="8"/>
        <v>4956776.5800339673</v>
      </c>
      <c r="R19" s="30">
        <f t="shared" si="9"/>
        <v>0.1</v>
      </c>
      <c r="T19" s="16"/>
      <c r="U19" s="20">
        <f t="shared" si="23"/>
        <v>11</v>
      </c>
      <c r="V19" s="15">
        <f t="shared" si="24"/>
        <v>4960870.6110999547</v>
      </c>
      <c r="W19" s="15">
        <f t="shared" si="10"/>
        <v>45435.031065987612</v>
      </c>
      <c r="X19" s="15">
        <f t="shared" si="11"/>
        <v>41341</v>
      </c>
      <c r="Y19" s="15">
        <f t="shared" si="12"/>
        <v>4094.0310659876122</v>
      </c>
      <c r="Z19" s="34">
        <f t="shared" si="13"/>
        <v>4956776.5800339673</v>
      </c>
      <c r="AA19" s="30">
        <f t="shared" si="14"/>
        <v>0.1</v>
      </c>
      <c r="AC19" s="16"/>
      <c r="AD19" s="20">
        <f t="shared" si="25"/>
        <v>11</v>
      </c>
      <c r="AE19" s="15">
        <f t="shared" si="26"/>
        <v>4960870.9627229972</v>
      </c>
      <c r="AF19" s="15">
        <v>45435</v>
      </c>
      <c r="AG19" s="15">
        <f t="shared" si="15"/>
        <v>41341</v>
      </c>
      <c r="AH19" s="15">
        <f t="shared" si="16"/>
        <v>4094</v>
      </c>
      <c r="AI19" s="34">
        <f t="shared" si="17"/>
        <v>4956776.9627229972</v>
      </c>
      <c r="AJ19" s="30">
        <f t="shared" si="18"/>
        <v>0.1</v>
      </c>
    </row>
    <row r="20" spans="2:36" ht="14.25" x14ac:dyDescent="0.3">
      <c r="B20" s="16"/>
      <c r="C20" s="20">
        <f t="shared" si="19"/>
        <v>12</v>
      </c>
      <c r="D20" s="15">
        <f t="shared" si="20"/>
        <v>4956776.5800339673</v>
      </c>
      <c r="E20" s="13">
        <f t="shared" si="0"/>
        <v>45435.034838577776</v>
      </c>
      <c r="F20" s="15">
        <f t="shared" si="1"/>
        <v>41306</v>
      </c>
      <c r="G20" s="15">
        <f t="shared" si="2"/>
        <v>4129.0348385777761</v>
      </c>
      <c r="H20" s="34">
        <f t="shared" si="3"/>
        <v>4952647.5451953895</v>
      </c>
      <c r="I20" s="30">
        <f t="shared" si="4"/>
        <v>0.1</v>
      </c>
      <c r="K20" s="16"/>
      <c r="L20" s="20">
        <f t="shared" si="21"/>
        <v>12</v>
      </c>
      <c r="M20" s="15">
        <f t="shared" si="22"/>
        <v>4956776.5800339673</v>
      </c>
      <c r="N20" s="15">
        <f t="shared" si="5"/>
        <v>45435.034838577776</v>
      </c>
      <c r="O20" s="15">
        <f t="shared" si="6"/>
        <v>41306</v>
      </c>
      <c r="P20" s="15">
        <f t="shared" si="7"/>
        <v>4129.0348385777761</v>
      </c>
      <c r="Q20" s="34">
        <f t="shared" si="8"/>
        <v>4952647.5451953895</v>
      </c>
      <c r="R20" s="30">
        <f t="shared" si="9"/>
        <v>0.1</v>
      </c>
      <c r="T20" s="16"/>
      <c r="U20" s="20">
        <f t="shared" si="23"/>
        <v>12</v>
      </c>
      <c r="V20" s="15">
        <f t="shared" si="24"/>
        <v>4956776.5800339673</v>
      </c>
      <c r="W20" s="15">
        <f t="shared" si="10"/>
        <v>45435.034838577776</v>
      </c>
      <c r="X20" s="15">
        <f t="shared" si="11"/>
        <v>41306</v>
      </c>
      <c r="Y20" s="15">
        <f t="shared" si="12"/>
        <v>4129.0348385777761</v>
      </c>
      <c r="Z20" s="34">
        <f t="shared" si="13"/>
        <v>4952647.5451953895</v>
      </c>
      <c r="AA20" s="30">
        <f t="shared" si="14"/>
        <v>0.1</v>
      </c>
      <c r="AC20" s="16"/>
      <c r="AD20" s="20">
        <f t="shared" si="25"/>
        <v>12</v>
      </c>
      <c r="AE20" s="15">
        <f t="shared" si="26"/>
        <v>4956776.9627229972</v>
      </c>
      <c r="AF20" s="57">
        <f>45435+45435</f>
        <v>90870</v>
      </c>
      <c r="AG20" s="15">
        <f t="shared" si="15"/>
        <v>41306</v>
      </c>
      <c r="AH20" s="15">
        <f t="shared" si="16"/>
        <v>49564</v>
      </c>
      <c r="AI20" s="34">
        <f t="shared" si="17"/>
        <v>4907212.9627229972</v>
      </c>
      <c r="AJ20" s="30">
        <f t="shared" si="18"/>
        <v>0.1</v>
      </c>
    </row>
    <row r="21" spans="2:36" ht="14.25" x14ac:dyDescent="0.3">
      <c r="B21" s="16"/>
      <c r="C21" s="20"/>
      <c r="D21" s="15"/>
      <c r="E21" s="13"/>
      <c r="F21" s="15"/>
      <c r="G21" s="15"/>
      <c r="H21" s="34"/>
      <c r="I21" s="30"/>
      <c r="K21" s="16"/>
      <c r="L21" s="20"/>
      <c r="M21" s="15"/>
      <c r="N21" s="15"/>
      <c r="O21" s="15"/>
      <c r="P21" s="15"/>
      <c r="Q21" s="34"/>
      <c r="R21" s="30"/>
      <c r="T21" s="16"/>
      <c r="U21" s="20"/>
      <c r="V21" s="15"/>
      <c r="W21" s="15"/>
      <c r="X21" s="15"/>
      <c r="Y21" s="15"/>
      <c r="Z21" s="34"/>
      <c r="AA21" s="30"/>
      <c r="AC21" s="16"/>
      <c r="AD21" s="20"/>
      <c r="AE21" s="15"/>
      <c r="AF21" s="15"/>
      <c r="AG21" s="15"/>
      <c r="AH21" s="15"/>
      <c r="AI21" s="34"/>
      <c r="AJ21" s="30"/>
    </row>
    <row r="22" spans="2:36" ht="14.25" x14ac:dyDescent="0.3">
      <c r="B22" s="16">
        <f>B9+1</f>
        <v>2</v>
      </c>
      <c r="C22" s="20">
        <f>C20+1</f>
        <v>13</v>
      </c>
      <c r="D22" s="15">
        <f>H20</f>
        <v>4952647.5451953895</v>
      </c>
      <c r="E22" s="13">
        <f>IF($G$5+1-C22=0,0,PMT(I22/12,$G$5+1-C22,-$D22,0,0))</f>
        <v>45435.030513087317</v>
      </c>
      <c r="F22" s="15">
        <f t="shared" ref="F22:F33" si="27">ROUND(D22*$O$8/12,)</f>
        <v>41272</v>
      </c>
      <c r="G22" s="15">
        <f t="shared" ref="G22:G33" si="28">E22-F22</f>
        <v>4163.0305130873166</v>
      </c>
      <c r="H22" s="34">
        <f t="shared" ref="H22:H33" si="29">D22-G22</f>
        <v>4948484.5146823023</v>
      </c>
      <c r="I22" s="30">
        <f t="shared" si="4"/>
        <v>0.1</v>
      </c>
      <c r="K22" s="16">
        <f>K9+1</f>
        <v>2</v>
      </c>
      <c r="L22" s="20">
        <f>L20+1</f>
        <v>13</v>
      </c>
      <c r="M22" s="15">
        <f>Q20</f>
        <v>4952647.5451953895</v>
      </c>
      <c r="N22" s="52">
        <f>N20*1.1</f>
        <v>49978.538322435561</v>
      </c>
      <c r="O22" s="15">
        <f t="shared" ref="O22:O87" si="30">ROUND(M22*$O$8/12,)</f>
        <v>41272</v>
      </c>
      <c r="P22" s="15">
        <f t="shared" ref="P22:P87" si="31">N22-O22</f>
        <v>8706.538322435561</v>
      </c>
      <c r="Q22" s="34">
        <f t="shared" ref="Q22:Q87" si="32">M22-P22</f>
        <v>4943941.0068729538</v>
      </c>
      <c r="R22" s="30">
        <f t="shared" si="9"/>
        <v>0.1</v>
      </c>
      <c r="T22" s="16">
        <f>T9+1</f>
        <v>2</v>
      </c>
      <c r="U22" s="20">
        <f>U20+1</f>
        <v>13</v>
      </c>
      <c r="V22" s="15">
        <f>Z20</f>
        <v>4952647.5451953895</v>
      </c>
      <c r="W22" s="52">
        <f>W20*1.05</f>
        <v>47706.786580506669</v>
      </c>
      <c r="X22" s="15">
        <f t="shared" ref="X22:X33" si="33">ROUND(V22*$O$8/12,)</f>
        <v>41272</v>
      </c>
      <c r="Y22" s="15">
        <f t="shared" ref="Y22:Y33" si="34">W22-X22</f>
        <v>6434.7865805066685</v>
      </c>
      <c r="Z22" s="34">
        <f t="shared" ref="Z22:Z33" si="35">V22-Y22</f>
        <v>4946212.7586148828</v>
      </c>
      <c r="AA22" s="30">
        <f t="shared" si="14"/>
        <v>0.1</v>
      </c>
      <c r="AC22" s="16">
        <f>AC9+1</f>
        <v>2</v>
      </c>
      <c r="AD22" s="20">
        <f>AD20+1</f>
        <v>13</v>
      </c>
      <c r="AE22" s="15">
        <f>AI20</f>
        <v>4907212.9627229972</v>
      </c>
      <c r="AF22" s="15">
        <v>45435</v>
      </c>
      <c r="AG22" s="15">
        <f t="shared" ref="AG22:AG33" si="36">ROUND(AE22*$O$8/12,)</f>
        <v>40893</v>
      </c>
      <c r="AH22" s="15">
        <f t="shared" ref="AH22:AH33" si="37">AF22-AG22</f>
        <v>4542</v>
      </c>
      <c r="AI22" s="34">
        <f t="shared" ref="AI22:AI33" si="38">AE22-AH22</f>
        <v>4902670.9627229972</v>
      </c>
      <c r="AJ22" s="30">
        <f t="shared" si="18"/>
        <v>0.1</v>
      </c>
    </row>
    <row r="23" spans="2:36" ht="14.25" x14ac:dyDescent="0.3">
      <c r="B23" s="16"/>
      <c r="C23" s="20">
        <f>C22+1</f>
        <v>14</v>
      </c>
      <c r="D23" s="15">
        <f>H22</f>
        <v>4948484.5146823023</v>
      </c>
      <c r="E23" s="13">
        <f t="shared" ref="E23:E33" si="39">IF($G$5+1-C23=0,0,PMT(I23/12,$G$5+1-C23,-$D23,0,0))</f>
        <v>45435.029935778955</v>
      </c>
      <c r="F23" s="15">
        <f t="shared" si="27"/>
        <v>41237</v>
      </c>
      <c r="G23" s="15">
        <f t="shared" si="28"/>
        <v>4198.0299357789554</v>
      </c>
      <c r="H23" s="34">
        <f t="shared" si="29"/>
        <v>4944286.4847465232</v>
      </c>
      <c r="I23" s="30">
        <f t="shared" si="4"/>
        <v>0.1</v>
      </c>
      <c r="K23" s="16"/>
      <c r="L23" s="20">
        <f>L22+1</f>
        <v>14</v>
      </c>
      <c r="M23" s="15">
        <f>Q22</f>
        <v>4943941.0068729538</v>
      </c>
      <c r="N23" s="15">
        <f>N22</f>
        <v>49978.538322435561</v>
      </c>
      <c r="O23" s="15">
        <f t="shared" si="30"/>
        <v>41200</v>
      </c>
      <c r="P23" s="15">
        <f t="shared" si="31"/>
        <v>8778.538322435561</v>
      </c>
      <c r="Q23" s="34">
        <f t="shared" si="32"/>
        <v>4935162.4685505182</v>
      </c>
      <c r="R23" s="30">
        <f t="shared" si="9"/>
        <v>0.1</v>
      </c>
      <c r="T23" s="16"/>
      <c r="U23" s="20">
        <f>U22+1</f>
        <v>14</v>
      </c>
      <c r="V23" s="15">
        <f>Z22</f>
        <v>4946212.7586148828</v>
      </c>
      <c r="W23" s="15">
        <f>W22</f>
        <v>47706.786580506669</v>
      </c>
      <c r="X23" s="15">
        <f t="shared" si="33"/>
        <v>41218</v>
      </c>
      <c r="Y23" s="15">
        <f t="shared" si="34"/>
        <v>6488.7865805066685</v>
      </c>
      <c r="Z23" s="34">
        <f t="shared" si="35"/>
        <v>4939723.9720343761</v>
      </c>
      <c r="AA23" s="30">
        <f t="shared" si="14"/>
        <v>0.1</v>
      </c>
      <c r="AC23" s="16"/>
      <c r="AD23" s="20">
        <f>AD22+1</f>
        <v>14</v>
      </c>
      <c r="AE23" s="15">
        <f>AI22</f>
        <v>4902670.9627229972</v>
      </c>
      <c r="AF23" s="15">
        <v>45435</v>
      </c>
      <c r="AG23" s="15">
        <f t="shared" si="36"/>
        <v>40856</v>
      </c>
      <c r="AH23" s="15">
        <f t="shared" si="37"/>
        <v>4579</v>
      </c>
      <c r="AI23" s="34">
        <f t="shared" si="38"/>
        <v>4898091.9627229972</v>
      </c>
      <c r="AJ23" s="30">
        <f t="shared" si="18"/>
        <v>0.1</v>
      </c>
    </row>
    <row r="24" spans="2:36" ht="14.25" x14ac:dyDescent="0.3">
      <c r="B24" s="16"/>
      <c r="C24" s="20">
        <f t="shared" ref="C24:C33" si="40">C23+1</f>
        <v>15</v>
      </c>
      <c r="D24" s="15">
        <f t="shared" ref="D24:D33" si="41">H23</f>
        <v>4944286.4847465232</v>
      </c>
      <c r="E24" s="13">
        <f t="shared" si="39"/>
        <v>45435.026526918751</v>
      </c>
      <c r="F24" s="15">
        <f t="shared" si="27"/>
        <v>41202</v>
      </c>
      <c r="G24" s="15">
        <f t="shared" si="28"/>
        <v>4233.0265269187512</v>
      </c>
      <c r="H24" s="34">
        <f t="shared" si="29"/>
        <v>4940053.4582196046</v>
      </c>
      <c r="I24" s="30">
        <f t="shared" si="4"/>
        <v>0.1</v>
      </c>
      <c r="K24" s="16"/>
      <c r="L24" s="20">
        <f t="shared" ref="L24:L33" si="42">L23+1</f>
        <v>15</v>
      </c>
      <c r="M24" s="15">
        <f t="shared" ref="M24:M33" si="43">Q23</f>
        <v>4935162.4685505182</v>
      </c>
      <c r="N24" s="15">
        <f t="shared" ref="N24:N33" si="44">N23</f>
        <v>49978.538322435561</v>
      </c>
      <c r="O24" s="15">
        <f t="shared" si="30"/>
        <v>41126</v>
      </c>
      <c r="P24" s="15">
        <f t="shared" si="31"/>
        <v>8852.538322435561</v>
      </c>
      <c r="Q24" s="34">
        <f t="shared" si="32"/>
        <v>4926309.9302280825</v>
      </c>
      <c r="R24" s="30">
        <f t="shared" si="9"/>
        <v>0.1</v>
      </c>
      <c r="T24" s="16"/>
      <c r="U24" s="20">
        <f t="shared" ref="U24:U33" si="45">U23+1</f>
        <v>15</v>
      </c>
      <c r="V24" s="15">
        <f t="shared" ref="V24:V33" si="46">Z23</f>
        <v>4939723.9720343761</v>
      </c>
      <c r="W24" s="15">
        <f t="shared" ref="W24:W33" si="47">W23</f>
        <v>47706.786580506669</v>
      </c>
      <c r="X24" s="15">
        <f t="shared" si="33"/>
        <v>41164</v>
      </c>
      <c r="Y24" s="15">
        <f t="shared" si="34"/>
        <v>6542.7865805066685</v>
      </c>
      <c r="Z24" s="34">
        <f t="shared" si="35"/>
        <v>4933181.1854538694</v>
      </c>
      <c r="AA24" s="30">
        <f t="shared" si="14"/>
        <v>0.1</v>
      </c>
      <c r="AC24" s="16"/>
      <c r="AD24" s="20">
        <f t="shared" ref="AD24:AD33" si="48">AD23+1</f>
        <v>15</v>
      </c>
      <c r="AE24" s="15">
        <f t="shared" ref="AE24:AE33" si="49">AI23</f>
        <v>4898091.9627229972</v>
      </c>
      <c r="AF24" s="15">
        <v>45435</v>
      </c>
      <c r="AG24" s="15">
        <f t="shared" si="36"/>
        <v>40817</v>
      </c>
      <c r="AH24" s="15">
        <f t="shared" si="37"/>
        <v>4618</v>
      </c>
      <c r="AI24" s="34">
        <f t="shared" si="38"/>
        <v>4893473.9627229972</v>
      </c>
      <c r="AJ24" s="30">
        <f t="shared" si="18"/>
        <v>0.1</v>
      </c>
    </row>
    <row r="25" spans="2:36" ht="14.25" x14ac:dyDescent="0.3">
      <c r="B25" s="16"/>
      <c r="C25" s="20">
        <f t="shared" si="40"/>
        <v>16</v>
      </c>
      <c r="D25" s="15">
        <f t="shared" si="41"/>
        <v>4940053.4582196046</v>
      </c>
      <c r="E25" s="13">
        <f t="shared" si="39"/>
        <v>45435.022964144344</v>
      </c>
      <c r="F25" s="15">
        <f t="shared" si="27"/>
        <v>41167</v>
      </c>
      <c r="G25" s="15">
        <f t="shared" si="28"/>
        <v>4268.0229641443439</v>
      </c>
      <c r="H25" s="34">
        <f t="shared" si="29"/>
        <v>4935785.4352554604</v>
      </c>
      <c r="I25" s="30">
        <f t="shared" si="4"/>
        <v>0.1</v>
      </c>
      <c r="K25" s="16"/>
      <c r="L25" s="20">
        <f t="shared" si="42"/>
        <v>16</v>
      </c>
      <c r="M25" s="15">
        <f t="shared" si="43"/>
        <v>4926309.9302280825</v>
      </c>
      <c r="N25" s="15">
        <f t="shared" si="44"/>
        <v>49978.538322435561</v>
      </c>
      <c r="O25" s="15">
        <f t="shared" si="30"/>
        <v>41053</v>
      </c>
      <c r="P25" s="15">
        <f t="shared" si="31"/>
        <v>8925.538322435561</v>
      </c>
      <c r="Q25" s="34">
        <f t="shared" si="32"/>
        <v>4917384.3919056468</v>
      </c>
      <c r="R25" s="30">
        <f t="shared" si="9"/>
        <v>0.1</v>
      </c>
      <c r="T25" s="16"/>
      <c r="U25" s="20">
        <f t="shared" si="45"/>
        <v>16</v>
      </c>
      <c r="V25" s="15">
        <f t="shared" si="46"/>
        <v>4933181.1854538694</v>
      </c>
      <c r="W25" s="15">
        <f t="shared" si="47"/>
        <v>47706.786580506669</v>
      </c>
      <c r="X25" s="15">
        <f t="shared" si="33"/>
        <v>41110</v>
      </c>
      <c r="Y25" s="15">
        <f t="shared" si="34"/>
        <v>6596.7865805066685</v>
      </c>
      <c r="Z25" s="34">
        <f t="shared" si="35"/>
        <v>4926584.3988733627</v>
      </c>
      <c r="AA25" s="30">
        <f t="shared" si="14"/>
        <v>0.1</v>
      </c>
      <c r="AC25" s="16"/>
      <c r="AD25" s="20">
        <f t="shared" si="48"/>
        <v>16</v>
      </c>
      <c r="AE25" s="15">
        <f t="shared" si="49"/>
        <v>4893473.9627229972</v>
      </c>
      <c r="AF25" s="15">
        <v>45435</v>
      </c>
      <c r="AG25" s="15">
        <f t="shared" si="36"/>
        <v>40779</v>
      </c>
      <c r="AH25" s="15">
        <f t="shared" si="37"/>
        <v>4656</v>
      </c>
      <c r="AI25" s="34">
        <f t="shared" si="38"/>
        <v>4888817.9627229972</v>
      </c>
      <c r="AJ25" s="30">
        <f t="shared" si="18"/>
        <v>0.1</v>
      </c>
    </row>
    <row r="26" spans="2:36" ht="14.25" x14ac:dyDescent="0.3">
      <c r="B26" s="16"/>
      <c r="C26" s="20">
        <f t="shared" si="40"/>
        <v>17</v>
      </c>
      <c r="D26" s="15">
        <f t="shared" si="41"/>
        <v>4935785.4352554604</v>
      </c>
      <c r="E26" s="13">
        <f t="shared" si="39"/>
        <v>45435.021931761366</v>
      </c>
      <c r="F26" s="15">
        <f t="shared" si="27"/>
        <v>41132</v>
      </c>
      <c r="G26" s="15">
        <f t="shared" si="28"/>
        <v>4303.0219317613664</v>
      </c>
      <c r="H26" s="34">
        <f t="shared" si="29"/>
        <v>4931482.4133236995</v>
      </c>
      <c r="I26" s="30">
        <f t="shared" si="4"/>
        <v>0.1</v>
      </c>
      <c r="K26" s="16"/>
      <c r="L26" s="20">
        <f t="shared" si="42"/>
        <v>17</v>
      </c>
      <c r="M26" s="15">
        <f t="shared" si="43"/>
        <v>4917384.3919056468</v>
      </c>
      <c r="N26" s="15">
        <f t="shared" si="44"/>
        <v>49978.538322435561</v>
      </c>
      <c r="O26" s="15">
        <f t="shared" si="30"/>
        <v>40978</v>
      </c>
      <c r="P26" s="15">
        <f t="shared" si="31"/>
        <v>9000.538322435561</v>
      </c>
      <c r="Q26" s="34">
        <f t="shared" si="32"/>
        <v>4908383.8535832111</v>
      </c>
      <c r="R26" s="30">
        <f t="shared" si="9"/>
        <v>0.1</v>
      </c>
      <c r="T26" s="16"/>
      <c r="U26" s="20">
        <f t="shared" si="45"/>
        <v>17</v>
      </c>
      <c r="V26" s="15">
        <f t="shared" si="46"/>
        <v>4926584.3988733627</v>
      </c>
      <c r="W26" s="15">
        <f t="shared" si="47"/>
        <v>47706.786580506669</v>
      </c>
      <c r="X26" s="15">
        <f t="shared" si="33"/>
        <v>41055</v>
      </c>
      <c r="Y26" s="15">
        <f t="shared" si="34"/>
        <v>6651.7865805066685</v>
      </c>
      <c r="Z26" s="34">
        <f t="shared" si="35"/>
        <v>4919932.612292856</v>
      </c>
      <c r="AA26" s="30">
        <f t="shared" si="14"/>
        <v>0.1</v>
      </c>
      <c r="AC26" s="16"/>
      <c r="AD26" s="20">
        <f t="shared" si="48"/>
        <v>17</v>
      </c>
      <c r="AE26" s="15">
        <f t="shared" si="49"/>
        <v>4888817.9627229972</v>
      </c>
      <c r="AF26" s="15">
        <v>45435</v>
      </c>
      <c r="AG26" s="15">
        <f t="shared" si="36"/>
        <v>40740</v>
      </c>
      <c r="AH26" s="15">
        <f t="shared" si="37"/>
        <v>4695</v>
      </c>
      <c r="AI26" s="34">
        <f t="shared" si="38"/>
        <v>4884122.9627229972</v>
      </c>
      <c r="AJ26" s="30">
        <f t="shared" si="18"/>
        <v>0.1</v>
      </c>
    </row>
    <row r="27" spans="2:36" ht="14.25" x14ac:dyDescent="0.3">
      <c r="B27" s="16"/>
      <c r="C27" s="20">
        <f t="shared" si="40"/>
        <v>18</v>
      </c>
      <c r="D27" s="15">
        <f t="shared" si="41"/>
        <v>4931482.4133236995</v>
      </c>
      <c r="E27" s="13">
        <f t="shared" si="39"/>
        <v>45435.026121087525</v>
      </c>
      <c r="F27" s="15">
        <f t="shared" si="27"/>
        <v>41096</v>
      </c>
      <c r="G27" s="15">
        <f t="shared" si="28"/>
        <v>4339.0261210875251</v>
      </c>
      <c r="H27" s="34">
        <f t="shared" si="29"/>
        <v>4927143.3872026121</v>
      </c>
      <c r="I27" s="30">
        <f t="shared" si="4"/>
        <v>0.1</v>
      </c>
      <c r="K27" s="16"/>
      <c r="L27" s="20">
        <f t="shared" si="42"/>
        <v>18</v>
      </c>
      <c r="M27" s="15">
        <f t="shared" si="43"/>
        <v>4908383.8535832111</v>
      </c>
      <c r="N27" s="15">
        <f t="shared" si="44"/>
        <v>49978.538322435561</v>
      </c>
      <c r="O27" s="15">
        <f t="shared" si="30"/>
        <v>40903</v>
      </c>
      <c r="P27" s="15">
        <f t="shared" si="31"/>
        <v>9075.538322435561</v>
      </c>
      <c r="Q27" s="34">
        <f t="shared" si="32"/>
        <v>4899308.3152607754</v>
      </c>
      <c r="R27" s="30">
        <f t="shared" si="9"/>
        <v>0.1</v>
      </c>
      <c r="T27" s="16"/>
      <c r="U27" s="20">
        <f t="shared" si="45"/>
        <v>18</v>
      </c>
      <c r="V27" s="15">
        <f t="shared" si="46"/>
        <v>4919932.612292856</v>
      </c>
      <c r="W27" s="15">
        <f t="shared" si="47"/>
        <v>47706.786580506669</v>
      </c>
      <c r="X27" s="15">
        <f t="shared" si="33"/>
        <v>40999</v>
      </c>
      <c r="Y27" s="15">
        <f t="shared" si="34"/>
        <v>6707.7865805066685</v>
      </c>
      <c r="Z27" s="34">
        <f t="shared" si="35"/>
        <v>4913224.8257123493</v>
      </c>
      <c r="AA27" s="30">
        <f t="shared" si="14"/>
        <v>0.1</v>
      </c>
      <c r="AC27" s="16"/>
      <c r="AD27" s="20">
        <f t="shared" si="48"/>
        <v>18</v>
      </c>
      <c r="AE27" s="15">
        <f t="shared" si="49"/>
        <v>4884122.9627229972</v>
      </c>
      <c r="AF27" s="15">
        <v>45435</v>
      </c>
      <c r="AG27" s="15">
        <f t="shared" si="36"/>
        <v>40701</v>
      </c>
      <c r="AH27" s="15">
        <f t="shared" si="37"/>
        <v>4734</v>
      </c>
      <c r="AI27" s="34">
        <f t="shared" si="38"/>
        <v>4879388.9627229972</v>
      </c>
      <c r="AJ27" s="30">
        <f t="shared" si="18"/>
        <v>0.1</v>
      </c>
    </row>
    <row r="28" spans="2:36" ht="14.25" x14ac:dyDescent="0.3">
      <c r="B28" s="16"/>
      <c r="C28" s="20">
        <f t="shared" si="40"/>
        <v>19</v>
      </c>
      <c r="D28" s="15">
        <f t="shared" si="41"/>
        <v>4927143.3872026121</v>
      </c>
      <c r="E28" s="13">
        <f t="shared" si="39"/>
        <v>45435.029009427337</v>
      </c>
      <c r="F28" s="15">
        <f t="shared" si="27"/>
        <v>41060</v>
      </c>
      <c r="G28" s="15">
        <f t="shared" si="28"/>
        <v>4375.0290094273369</v>
      </c>
      <c r="H28" s="34">
        <f t="shared" si="29"/>
        <v>4922768.3581931852</v>
      </c>
      <c r="I28" s="30">
        <f t="shared" si="4"/>
        <v>0.1</v>
      </c>
      <c r="K28" s="16"/>
      <c r="L28" s="20">
        <f t="shared" si="42"/>
        <v>19</v>
      </c>
      <c r="M28" s="15">
        <f t="shared" si="43"/>
        <v>4899308.3152607754</v>
      </c>
      <c r="N28" s="15">
        <f t="shared" si="44"/>
        <v>49978.538322435561</v>
      </c>
      <c r="O28" s="15">
        <f t="shared" si="30"/>
        <v>40828</v>
      </c>
      <c r="P28" s="15">
        <f t="shared" si="31"/>
        <v>9150.538322435561</v>
      </c>
      <c r="Q28" s="34">
        <f t="shared" si="32"/>
        <v>4890157.7769383397</v>
      </c>
      <c r="R28" s="30">
        <f t="shared" si="9"/>
        <v>0.1</v>
      </c>
      <c r="T28" s="16"/>
      <c r="U28" s="20">
        <f t="shared" si="45"/>
        <v>19</v>
      </c>
      <c r="V28" s="15">
        <f t="shared" si="46"/>
        <v>4913224.8257123493</v>
      </c>
      <c r="W28" s="15">
        <f t="shared" si="47"/>
        <v>47706.786580506669</v>
      </c>
      <c r="X28" s="15">
        <f t="shared" si="33"/>
        <v>40944</v>
      </c>
      <c r="Y28" s="15">
        <f t="shared" si="34"/>
        <v>6762.7865805066685</v>
      </c>
      <c r="Z28" s="34">
        <f t="shared" si="35"/>
        <v>4906462.0391318426</v>
      </c>
      <c r="AA28" s="30">
        <f t="shared" si="14"/>
        <v>0.1</v>
      </c>
      <c r="AC28" s="16"/>
      <c r="AD28" s="20">
        <f t="shared" si="48"/>
        <v>19</v>
      </c>
      <c r="AE28" s="15">
        <f t="shared" si="49"/>
        <v>4879388.9627229972</v>
      </c>
      <c r="AF28" s="15">
        <v>45435</v>
      </c>
      <c r="AG28" s="15">
        <f t="shared" si="36"/>
        <v>40662</v>
      </c>
      <c r="AH28" s="15">
        <f t="shared" si="37"/>
        <v>4773</v>
      </c>
      <c r="AI28" s="34">
        <f t="shared" si="38"/>
        <v>4874615.9627229972</v>
      </c>
      <c r="AJ28" s="30">
        <f t="shared" si="18"/>
        <v>0.1</v>
      </c>
    </row>
    <row r="29" spans="2:36" ht="14.25" x14ac:dyDescent="0.3">
      <c r="B29" s="16"/>
      <c r="C29" s="20">
        <f t="shared" si="40"/>
        <v>20</v>
      </c>
      <c r="D29" s="15">
        <f t="shared" si="41"/>
        <v>4922768.3581931852</v>
      </c>
      <c r="E29" s="13">
        <f t="shared" si="39"/>
        <v>45435.033363691975</v>
      </c>
      <c r="F29" s="15">
        <f t="shared" si="27"/>
        <v>41023</v>
      </c>
      <c r="G29" s="15">
        <f t="shared" si="28"/>
        <v>4412.033363691975</v>
      </c>
      <c r="H29" s="34">
        <f t="shared" si="29"/>
        <v>4918356.3248294936</v>
      </c>
      <c r="I29" s="30">
        <f t="shared" si="4"/>
        <v>0.1</v>
      </c>
      <c r="K29" s="16"/>
      <c r="L29" s="20">
        <f t="shared" si="42"/>
        <v>20</v>
      </c>
      <c r="M29" s="15">
        <f t="shared" si="43"/>
        <v>4890157.7769383397</v>
      </c>
      <c r="N29" s="15">
        <f t="shared" si="44"/>
        <v>49978.538322435561</v>
      </c>
      <c r="O29" s="15">
        <f t="shared" si="30"/>
        <v>40751</v>
      </c>
      <c r="P29" s="15">
        <f t="shared" si="31"/>
        <v>9227.538322435561</v>
      </c>
      <c r="Q29" s="34">
        <f t="shared" si="32"/>
        <v>4880930.238615904</v>
      </c>
      <c r="R29" s="30">
        <f t="shared" si="9"/>
        <v>0.1</v>
      </c>
      <c r="T29" s="16"/>
      <c r="U29" s="20">
        <f t="shared" si="45"/>
        <v>20</v>
      </c>
      <c r="V29" s="15">
        <f t="shared" si="46"/>
        <v>4906462.0391318426</v>
      </c>
      <c r="W29" s="15">
        <f t="shared" si="47"/>
        <v>47706.786580506669</v>
      </c>
      <c r="X29" s="15">
        <f t="shared" si="33"/>
        <v>40887</v>
      </c>
      <c r="Y29" s="15">
        <f t="shared" si="34"/>
        <v>6819.7865805066685</v>
      </c>
      <c r="Z29" s="34">
        <f t="shared" si="35"/>
        <v>4899642.2525513358</v>
      </c>
      <c r="AA29" s="30">
        <f t="shared" si="14"/>
        <v>0.1</v>
      </c>
      <c r="AC29" s="16"/>
      <c r="AD29" s="20">
        <f t="shared" si="48"/>
        <v>20</v>
      </c>
      <c r="AE29" s="15">
        <f t="shared" si="49"/>
        <v>4874615.9627229972</v>
      </c>
      <c r="AF29" s="15">
        <v>45435</v>
      </c>
      <c r="AG29" s="15">
        <f t="shared" si="36"/>
        <v>40622</v>
      </c>
      <c r="AH29" s="15">
        <f t="shared" si="37"/>
        <v>4813</v>
      </c>
      <c r="AI29" s="34">
        <f t="shared" si="38"/>
        <v>4869802.9627229972</v>
      </c>
      <c r="AJ29" s="30">
        <f t="shared" si="18"/>
        <v>0.1</v>
      </c>
    </row>
    <row r="30" spans="2:36" ht="14.25" x14ac:dyDescent="0.3">
      <c r="B30" s="16"/>
      <c r="C30" s="20">
        <f t="shared" si="40"/>
        <v>21</v>
      </c>
      <c r="D30" s="15">
        <f t="shared" si="41"/>
        <v>4918356.3248294936</v>
      </c>
      <c r="E30" s="13">
        <f t="shared" si="39"/>
        <v>45435.032720260926</v>
      </c>
      <c r="F30" s="15">
        <f t="shared" si="27"/>
        <v>40986</v>
      </c>
      <c r="G30" s="15">
        <f t="shared" si="28"/>
        <v>4449.032720260926</v>
      </c>
      <c r="H30" s="34">
        <f t="shared" si="29"/>
        <v>4913907.2921092324</v>
      </c>
      <c r="I30" s="30">
        <f t="shared" si="4"/>
        <v>0.1</v>
      </c>
      <c r="K30" s="16"/>
      <c r="L30" s="20">
        <f t="shared" si="42"/>
        <v>21</v>
      </c>
      <c r="M30" s="15">
        <f t="shared" si="43"/>
        <v>4880930.238615904</v>
      </c>
      <c r="N30" s="15">
        <f t="shared" si="44"/>
        <v>49978.538322435561</v>
      </c>
      <c r="O30" s="15">
        <f t="shared" si="30"/>
        <v>40674</v>
      </c>
      <c r="P30" s="15">
        <f t="shared" si="31"/>
        <v>9304.538322435561</v>
      </c>
      <c r="Q30" s="34">
        <f t="shared" si="32"/>
        <v>4871625.7002934683</v>
      </c>
      <c r="R30" s="30">
        <f t="shared" si="9"/>
        <v>0.1</v>
      </c>
      <c r="T30" s="16"/>
      <c r="U30" s="20">
        <f t="shared" si="45"/>
        <v>21</v>
      </c>
      <c r="V30" s="15">
        <f t="shared" si="46"/>
        <v>4899642.2525513358</v>
      </c>
      <c r="W30" s="15">
        <f t="shared" si="47"/>
        <v>47706.786580506669</v>
      </c>
      <c r="X30" s="15">
        <f t="shared" si="33"/>
        <v>40830</v>
      </c>
      <c r="Y30" s="15">
        <f t="shared" si="34"/>
        <v>6876.7865805066685</v>
      </c>
      <c r="Z30" s="34">
        <f t="shared" si="35"/>
        <v>4892765.4659708291</v>
      </c>
      <c r="AA30" s="30">
        <f t="shared" si="14"/>
        <v>0.1</v>
      </c>
      <c r="AC30" s="16"/>
      <c r="AD30" s="20">
        <f t="shared" si="48"/>
        <v>21</v>
      </c>
      <c r="AE30" s="15">
        <f t="shared" si="49"/>
        <v>4869802.9627229972</v>
      </c>
      <c r="AF30" s="15">
        <v>45435</v>
      </c>
      <c r="AG30" s="15">
        <f t="shared" si="36"/>
        <v>40582</v>
      </c>
      <c r="AH30" s="15">
        <f t="shared" si="37"/>
        <v>4853</v>
      </c>
      <c r="AI30" s="34">
        <f t="shared" si="38"/>
        <v>4864949.9627229972</v>
      </c>
      <c r="AJ30" s="30">
        <f t="shared" si="18"/>
        <v>0.1</v>
      </c>
    </row>
    <row r="31" spans="2:36" ht="14.25" x14ac:dyDescent="0.3">
      <c r="B31" s="16"/>
      <c r="C31" s="20">
        <f t="shared" si="40"/>
        <v>22</v>
      </c>
      <c r="D31" s="15">
        <f t="shared" si="41"/>
        <v>4913907.2921092324</v>
      </c>
      <c r="E31" s="13">
        <f t="shared" si="39"/>
        <v>45435.029921368565</v>
      </c>
      <c r="F31" s="15">
        <f t="shared" si="27"/>
        <v>40949</v>
      </c>
      <c r="G31" s="15">
        <f t="shared" si="28"/>
        <v>4486.0299213685648</v>
      </c>
      <c r="H31" s="34">
        <f t="shared" si="29"/>
        <v>4909421.2621878637</v>
      </c>
      <c r="I31" s="30">
        <f t="shared" si="4"/>
        <v>0.1</v>
      </c>
      <c r="K31" s="16"/>
      <c r="L31" s="20">
        <f t="shared" si="42"/>
        <v>22</v>
      </c>
      <c r="M31" s="15">
        <f t="shared" si="43"/>
        <v>4871625.7002934683</v>
      </c>
      <c r="N31" s="15">
        <f t="shared" si="44"/>
        <v>49978.538322435561</v>
      </c>
      <c r="O31" s="15">
        <f t="shared" si="30"/>
        <v>40597</v>
      </c>
      <c r="P31" s="15">
        <f t="shared" si="31"/>
        <v>9381.538322435561</v>
      </c>
      <c r="Q31" s="34">
        <f t="shared" si="32"/>
        <v>4862244.1619710326</v>
      </c>
      <c r="R31" s="30">
        <f t="shared" si="9"/>
        <v>0.1</v>
      </c>
      <c r="T31" s="16"/>
      <c r="U31" s="20">
        <f t="shared" si="45"/>
        <v>22</v>
      </c>
      <c r="V31" s="15">
        <f t="shared" si="46"/>
        <v>4892765.4659708291</v>
      </c>
      <c r="W31" s="15">
        <f t="shared" si="47"/>
        <v>47706.786580506669</v>
      </c>
      <c r="X31" s="15">
        <f t="shared" si="33"/>
        <v>40773</v>
      </c>
      <c r="Y31" s="15">
        <f t="shared" si="34"/>
        <v>6933.7865805066685</v>
      </c>
      <c r="Z31" s="34">
        <f t="shared" si="35"/>
        <v>4885831.6793903224</v>
      </c>
      <c r="AA31" s="30">
        <f t="shared" si="14"/>
        <v>0.1</v>
      </c>
      <c r="AC31" s="16"/>
      <c r="AD31" s="20">
        <f t="shared" si="48"/>
        <v>22</v>
      </c>
      <c r="AE31" s="15">
        <f t="shared" si="49"/>
        <v>4864949.9627229972</v>
      </c>
      <c r="AF31" s="15">
        <v>45435</v>
      </c>
      <c r="AG31" s="15">
        <f t="shared" si="36"/>
        <v>40541</v>
      </c>
      <c r="AH31" s="15">
        <f t="shared" si="37"/>
        <v>4894</v>
      </c>
      <c r="AI31" s="34">
        <f t="shared" si="38"/>
        <v>4860055.9627229972</v>
      </c>
      <c r="AJ31" s="30">
        <f t="shared" si="18"/>
        <v>0.1</v>
      </c>
    </row>
    <row r="32" spans="2:36" ht="14.25" x14ac:dyDescent="0.3">
      <c r="B32" s="16"/>
      <c r="C32" s="20">
        <f t="shared" si="40"/>
        <v>23</v>
      </c>
      <c r="D32" s="15">
        <f t="shared" si="41"/>
        <v>4909421.2621878637</v>
      </c>
      <c r="E32" s="13">
        <f t="shared" si="39"/>
        <v>45435.027816541813</v>
      </c>
      <c r="F32" s="15">
        <f t="shared" si="27"/>
        <v>40912</v>
      </c>
      <c r="G32" s="15">
        <f t="shared" si="28"/>
        <v>4523.0278165418131</v>
      </c>
      <c r="H32" s="34">
        <f t="shared" si="29"/>
        <v>4904898.2343713222</v>
      </c>
      <c r="I32" s="30">
        <f t="shared" si="4"/>
        <v>0.1</v>
      </c>
      <c r="K32" s="16"/>
      <c r="L32" s="20">
        <f t="shared" si="42"/>
        <v>23</v>
      </c>
      <c r="M32" s="15">
        <f t="shared" si="43"/>
        <v>4862244.1619710326</v>
      </c>
      <c r="N32" s="15">
        <f t="shared" si="44"/>
        <v>49978.538322435561</v>
      </c>
      <c r="O32" s="15">
        <f t="shared" si="30"/>
        <v>40519</v>
      </c>
      <c r="P32" s="15">
        <f t="shared" si="31"/>
        <v>9459.538322435561</v>
      </c>
      <c r="Q32" s="34">
        <f t="shared" si="32"/>
        <v>4852784.6236485969</v>
      </c>
      <c r="R32" s="30">
        <f t="shared" si="9"/>
        <v>0.1</v>
      </c>
      <c r="T32" s="16"/>
      <c r="U32" s="20">
        <f t="shared" si="45"/>
        <v>23</v>
      </c>
      <c r="V32" s="15">
        <f t="shared" si="46"/>
        <v>4885831.6793903224</v>
      </c>
      <c r="W32" s="15">
        <f t="shared" si="47"/>
        <v>47706.786580506669</v>
      </c>
      <c r="X32" s="15">
        <f t="shared" si="33"/>
        <v>40715</v>
      </c>
      <c r="Y32" s="15">
        <f t="shared" si="34"/>
        <v>6991.7865805066685</v>
      </c>
      <c r="Z32" s="34">
        <f t="shared" si="35"/>
        <v>4878839.8928098157</v>
      </c>
      <c r="AA32" s="30">
        <f t="shared" si="14"/>
        <v>0.1</v>
      </c>
      <c r="AC32" s="16"/>
      <c r="AD32" s="20">
        <f t="shared" si="48"/>
        <v>23</v>
      </c>
      <c r="AE32" s="15">
        <f t="shared" si="49"/>
        <v>4860055.9627229972</v>
      </c>
      <c r="AF32" s="57">
        <v>45435</v>
      </c>
      <c r="AG32" s="15">
        <f t="shared" si="36"/>
        <v>40500</v>
      </c>
      <c r="AH32" s="15">
        <f t="shared" si="37"/>
        <v>4935</v>
      </c>
      <c r="AI32" s="34">
        <f t="shared" si="38"/>
        <v>4855120.9627229972</v>
      </c>
      <c r="AJ32" s="30">
        <f t="shared" si="18"/>
        <v>0.1</v>
      </c>
    </row>
    <row r="33" spans="2:36" ht="14.25" x14ac:dyDescent="0.3">
      <c r="B33" s="16"/>
      <c r="C33" s="20">
        <f t="shared" si="40"/>
        <v>24</v>
      </c>
      <c r="D33" s="15">
        <f t="shared" si="41"/>
        <v>4904898.2343713222</v>
      </c>
      <c r="E33" s="13">
        <f t="shared" si="39"/>
        <v>45435.029262975229</v>
      </c>
      <c r="F33" s="15">
        <f t="shared" si="27"/>
        <v>40874</v>
      </c>
      <c r="G33" s="15">
        <f t="shared" si="28"/>
        <v>4561.0292629752294</v>
      </c>
      <c r="H33" s="34">
        <f t="shared" si="29"/>
        <v>4900337.2051083473</v>
      </c>
      <c r="I33" s="30">
        <f t="shared" si="4"/>
        <v>0.1</v>
      </c>
      <c r="K33" s="16"/>
      <c r="L33" s="20">
        <f t="shared" si="42"/>
        <v>24</v>
      </c>
      <c r="M33" s="15">
        <f t="shared" si="43"/>
        <v>4852784.6236485969</v>
      </c>
      <c r="N33" s="15">
        <f t="shared" si="44"/>
        <v>49978.538322435561</v>
      </c>
      <c r="O33" s="15">
        <f t="shared" si="30"/>
        <v>40440</v>
      </c>
      <c r="P33" s="15">
        <f t="shared" si="31"/>
        <v>9538.538322435561</v>
      </c>
      <c r="Q33" s="34">
        <f t="shared" si="32"/>
        <v>4843246.0853261612</v>
      </c>
      <c r="R33" s="30">
        <f t="shared" si="9"/>
        <v>0.1</v>
      </c>
      <c r="T33" s="16"/>
      <c r="U33" s="20">
        <f t="shared" si="45"/>
        <v>24</v>
      </c>
      <c r="V33" s="15">
        <f t="shared" si="46"/>
        <v>4878839.8928098157</v>
      </c>
      <c r="W33" s="15">
        <f t="shared" si="47"/>
        <v>47706.786580506669</v>
      </c>
      <c r="X33" s="15">
        <f t="shared" si="33"/>
        <v>40657</v>
      </c>
      <c r="Y33" s="15">
        <f t="shared" si="34"/>
        <v>7049.7865805066685</v>
      </c>
      <c r="Z33" s="34">
        <f t="shared" si="35"/>
        <v>4871790.106229309</v>
      </c>
      <c r="AA33" s="30">
        <f t="shared" si="14"/>
        <v>0.1</v>
      </c>
      <c r="AC33" s="16"/>
      <c r="AD33" s="20">
        <f t="shared" si="48"/>
        <v>24</v>
      </c>
      <c r="AE33" s="15">
        <f t="shared" si="49"/>
        <v>4855120.9627229972</v>
      </c>
      <c r="AF33" s="21">
        <f>45435+45435</f>
        <v>90870</v>
      </c>
      <c r="AG33" s="15">
        <f t="shared" si="36"/>
        <v>40459</v>
      </c>
      <c r="AH33" s="15">
        <f t="shared" si="37"/>
        <v>50411</v>
      </c>
      <c r="AI33" s="34">
        <f t="shared" si="38"/>
        <v>4804709.9627229972</v>
      </c>
      <c r="AJ33" s="30">
        <f t="shared" si="18"/>
        <v>0.1</v>
      </c>
    </row>
    <row r="34" spans="2:36" ht="14.25" x14ac:dyDescent="0.3">
      <c r="B34" s="16"/>
      <c r="C34" s="20"/>
      <c r="D34" s="15"/>
      <c r="E34" s="13"/>
      <c r="F34" s="15"/>
      <c r="G34" s="15"/>
      <c r="H34" s="34"/>
      <c r="I34" s="30"/>
      <c r="K34" s="16"/>
      <c r="L34" s="20"/>
      <c r="M34" s="15"/>
      <c r="N34" s="15"/>
      <c r="O34" s="15"/>
      <c r="P34" s="15"/>
      <c r="Q34" s="34"/>
      <c r="R34" s="30"/>
      <c r="T34" s="16"/>
      <c r="U34" s="20"/>
      <c r="V34" s="15"/>
      <c r="W34" s="15"/>
      <c r="X34" s="15"/>
      <c r="Y34" s="15"/>
      <c r="Z34" s="34"/>
      <c r="AA34" s="30"/>
      <c r="AC34" s="16"/>
      <c r="AD34" s="20"/>
      <c r="AE34" s="15"/>
      <c r="AF34" s="15"/>
      <c r="AG34" s="15"/>
      <c r="AH34" s="15"/>
      <c r="AI34" s="34"/>
      <c r="AJ34" s="30"/>
    </row>
    <row r="35" spans="2:36" ht="14.25" x14ac:dyDescent="0.3">
      <c r="B35" s="16">
        <f>B22+1</f>
        <v>3</v>
      </c>
      <c r="C35" s="20">
        <f>C33+1</f>
        <v>25</v>
      </c>
      <c r="D35" s="15">
        <f>H33</f>
        <v>4900337.2051083473</v>
      </c>
      <c r="E35" s="13">
        <f>IF($G$5+1-C35=0,0,PMT(I35/12,$G$5+1-C35,-$D35,0,0))</f>
        <v>45435.027854094013</v>
      </c>
      <c r="F35" s="15">
        <f t="shared" ref="F35:F46" si="50">ROUND(D35*$O$8/12,)</f>
        <v>40836</v>
      </c>
      <c r="G35" s="15">
        <f t="shared" ref="G35:G46" si="51">E35-F35</f>
        <v>4599.0278540940126</v>
      </c>
      <c r="H35" s="34">
        <f t="shared" ref="H35:H46" si="52">D35-G35</f>
        <v>4895738.1772542531</v>
      </c>
      <c r="I35" s="30">
        <f t="shared" si="4"/>
        <v>0.1</v>
      </c>
      <c r="K35" s="16">
        <f>K22+1</f>
        <v>3</v>
      </c>
      <c r="L35" s="20">
        <f>L33+1</f>
        <v>25</v>
      </c>
      <c r="M35" s="15">
        <f>Q33</f>
        <v>4843246.0853261612</v>
      </c>
      <c r="N35" s="52">
        <f>N33*1.1</f>
        <v>54976.392154679124</v>
      </c>
      <c r="O35" s="15">
        <f t="shared" si="30"/>
        <v>40360</v>
      </c>
      <c r="P35" s="15">
        <f t="shared" si="31"/>
        <v>14616.392154679124</v>
      </c>
      <c r="Q35" s="34">
        <f t="shared" si="32"/>
        <v>4828629.6931714825</v>
      </c>
      <c r="R35" s="30">
        <f t="shared" si="9"/>
        <v>0.1</v>
      </c>
      <c r="T35" s="16">
        <f>T22+1</f>
        <v>3</v>
      </c>
      <c r="U35" s="20">
        <f>U33+1</f>
        <v>25</v>
      </c>
      <c r="V35" s="15">
        <f>Z33</f>
        <v>4871790.106229309</v>
      </c>
      <c r="W35" s="52">
        <f>W33*1.05</f>
        <v>50092.125909532006</v>
      </c>
      <c r="X35" s="15">
        <f t="shared" ref="X35:X46" si="53">ROUND(V35*$O$8/12,)</f>
        <v>40598</v>
      </c>
      <c r="Y35" s="15">
        <f t="shared" ref="Y35:Y46" si="54">W35-X35</f>
        <v>9494.1259095320056</v>
      </c>
      <c r="Z35" s="34">
        <f t="shared" ref="Z35:Z46" si="55">V35-Y35</f>
        <v>4862295.9803197766</v>
      </c>
      <c r="AA35" s="30">
        <f t="shared" si="14"/>
        <v>0.1</v>
      </c>
      <c r="AC35" s="16">
        <f>AC22+1</f>
        <v>3</v>
      </c>
      <c r="AD35" s="20">
        <f>AD33+1</f>
        <v>25</v>
      </c>
      <c r="AE35" s="15">
        <f>AI33</f>
        <v>4804709.9627229972</v>
      </c>
      <c r="AF35" s="15">
        <v>45435</v>
      </c>
      <c r="AG35" s="15">
        <f t="shared" ref="AG35:AG46" si="56">ROUND(AE35*$O$8/12,)</f>
        <v>40039</v>
      </c>
      <c r="AH35" s="15">
        <f t="shared" ref="AH35:AH46" si="57">AF35-AG35</f>
        <v>5396</v>
      </c>
      <c r="AI35" s="34">
        <f t="shared" ref="AI35:AI46" si="58">AE35-AH35</f>
        <v>4799313.9627229972</v>
      </c>
      <c r="AJ35" s="30">
        <f t="shared" si="18"/>
        <v>0.1</v>
      </c>
    </row>
    <row r="36" spans="2:36" ht="14.25" x14ac:dyDescent="0.3">
      <c r="B36" s="16"/>
      <c r="C36" s="20">
        <f>C35+1</f>
        <v>26</v>
      </c>
      <c r="D36" s="15">
        <f>H35</f>
        <v>4895738.1772542531</v>
      </c>
      <c r="E36" s="13">
        <f t="shared" ref="E36:E46" si="59">IF($G$5+1-C36=0,0,PMT(I36/12,$G$5+1-C36,-$D36,0,0))</f>
        <v>45435.026523490182</v>
      </c>
      <c r="F36" s="15">
        <f t="shared" si="50"/>
        <v>40798</v>
      </c>
      <c r="G36" s="15">
        <f t="shared" si="51"/>
        <v>4637.0265234901817</v>
      </c>
      <c r="H36" s="34">
        <f t="shared" si="52"/>
        <v>4891101.1507307626</v>
      </c>
      <c r="I36" s="30">
        <f t="shared" si="4"/>
        <v>0.1</v>
      </c>
      <c r="K36" s="16"/>
      <c r="L36" s="20">
        <f>L35+1</f>
        <v>26</v>
      </c>
      <c r="M36" s="15">
        <f>Q35</f>
        <v>4828629.6931714825</v>
      </c>
      <c r="N36" s="15">
        <f>N35</f>
        <v>54976.392154679124</v>
      </c>
      <c r="O36" s="15">
        <f t="shared" si="30"/>
        <v>40239</v>
      </c>
      <c r="P36" s="15">
        <f t="shared" si="31"/>
        <v>14737.392154679124</v>
      </c>
      <c r="Q36" s="34">
        <f t="shared" si="32"/>
        <v>4813892.3010168038</v>
      </c>
      <c r="R36" s="30">
        <f t="shared" si="9"/>
        <v>0.1</v>
      </c>
      <c r="T36" s="16"/>
      <c r="U36" s="20">
        <f>U35+1</f>
        <v>26</v>
      </c>
      <c r="V36" s="15">
        <f>Z35</f>
        <v>4862295.9803197766</v>
      </c>
      <c r="W36" s="15">
        <f>W35</f>
        <v>50092.125909532006</v>
      </c>
      <c r="X36" s="15">
        <f t="shared" si="53"/>
        <v>40519</v>
      </c>
      <c r="Y36" s="15">
        <f t="shared" si="54"/>
        <v>9573.1259095320056</v>
      </c>
      <c r="Z36" s="34">
        <f t="shared" si="55"/>
        <v>4852722.8544102442</v>
      </c>
      <c r="AA36" s="30">
        <f t="shared" si="14"/>
        <v>0.1</v>
      </c>
      <c r="AC36" s="16"/>
      <c r="AD36" s="20">
        <f>AD35+1</f>
        <v>26</v>
      </c>
      <c r="AE36" s="15">
        <f>AI35</f>
        <v>4799313.9627229972</v>
      </c>
      <c r="AF36" s="15">
        <v>45435</v>
      </c>
      <c r="AG36" s="15">
        <f t="shared" si="56"/>
        <v>39994</v>
      </c>
      <c r="AH36" s="15">
        <f t="shared" si="57"/>
        <v>5441</v>
      </c>
      <c r="AI36" s="34">
        <f t="shared" si="58"/>
        <v>4793872.9627229972</v>
      </c>
      <c r="AJ36" s="30">
        <f t="shared" si="18"/>
        <v>0.1</v>
      </c>
    </row>
    <row r="37" spans="2:36" ht="14.25" x14ac:dyDescent="0.3">
      <c r="B37" s="16"/>
      <c r="C37" s="20">
        <f t="shared" ref="C37:C46" si="60">C36+1</f>
        <v>27</v>
      </c>
      <c r="D37" s="15">
        <f t="shared" ref="D37:D46" si="61">H36</f>
        <v>4891101.1507307626</v>
      </c>
      <c r="E37" s="13">
        <f t="shared" si="59"/>
        <v>45435.02821281166</v>
      </c>
      <c r="F37" s="15">
        <f t="shared" si="50"/>
        <v>40759</v>
      </c>
      <c r="G37" s="15">
        <f t="shared" si="51"/>
        <v>4676.0282128116596</v>
      </c>
      <c r="H37" s="34">
        <f t="shared" si="52"/>
        <v>4886425.1225179508</v>
      </c>
      <c r="I37" s="30">
        <f t="shared" si="4"/>
        <v>0.1</v>
      </c>
      <c r="K37" s="16"/>
      <c r="L37" s="20">
        <f t="shared" ref="L37:L46" si="62">L36+1</f>
        <v>27</v>
      </c>
      <c r="M37" s="15">
        <f t="shared" ref="M37:M103" si="63">Q36</f>
        <v>4813892.3010168038</v>
      </c>
      <c r="N37" s="15">
        <f t="shared" ref="N37:N46" si="64">N36</f>
        <v>54976.392154679124</v>
      </c>
      <c r="O37" s="15">
        <f t="shared" si="30"/>
        <v>40116</v>
      </c>
      <c r="P37" s="15">
        <f t="shared" si="31"/>
        <v>14860.392154679124</v>
      </c>
      <c r="Q37" s="34">
        <f t="shared" si="32"/>
        <v>4799031.9088621251</v>
      </c>
      <c r="R37" s="30">
        <f t="shared" si="9"/>
        <v>0.1</v>
      </c>
      <c r="T37" s="16"/>
      <c r="U37" s="20">
        <f t="shared" ref="U37:U46" si="65">U36+1</f>
        <v>27</v>
      </c>
      <c r="V37" s="15">
        <f t="shared" ref="V37:V46" si="66">Z36</f>
        <v>4852722.8544102442</v>
      </c>
      <c r="W37" s="15">
        <f t="shared" ref="W37:W46" si="67">W36</f>
        <v>50092.125909532006</v>
      </c>
      <c r="X37" s="15">
        <f t="shared" si="53"/>
        <v>40439</v>
      </c>
      <c r="Y37" s="15">
        <f t="shared" si="54"/>
        <v>9653.1259095320056</v>
      </c>
      <c r="Z37" s="34">
        <f t="shared" si="55"/>
        <v>4843069.7285007117</v>
      </c>
      <c r="AA37" s="30">
        <f t="shared" si="14"/>
        <v>0.1</v>
      </c>
      <c r="AC37" s="16"/>
      <c r="AD37" s="20">
        <f t="shared" ref="AD37:AD46" si="68">AD36+1</f>
        <v>27</v>
      </c>
      <c r="AE37" s="15">
        <f t="shared" ref="AE37:AE46" si="69">AI36</f>
        <v>4793872.9627229972</v>
      </c>
      <c r="AF37" s="15">
        <v>45435</v>
      </c>
      <c r="AG37" s="15">
        <f t="shared" si="56"/>
        <v>39949</v>
      </c>
      <c r="AH37" s="15">
        <f t="shared" si="57"/>
        <v>5486</v>
      </c>
      <c r="AI37" s="34">
        <f t="shared" si="58"/>
        <v>4788386.9627229972</v>
      </c>
      <c r="AJ37" s="30">
        <f t="shared" si="18"/>
        <v>0.1</v>
      </c>
    </row>
    <row r="38" spans="2:36" ht="14.25" x14ac:dyDescent="0.3">
      <c r="B38" s="16"/>
      <c r="C38" s="20">
        <f t="shared" si="60"/>
        <v>28</v>
      </c>
      <c r="D38" s="15">
        <f t="shared" si="61"/>
        <v>4886425.1225179508</v>
      </c>
      <c r="E38" s="13">
        <f t="shared" si="59"/>
        <v>45435.026573944815</v>
      </c>
      <c r="F38" s="15">
        <f t="shared" si="50"/>
        <v>40720</v>
      </c>
      <c r="G38" s="15">
        <f t="shared" si="51"/>
        <v>4715.026573944815</v>
      </c>
      <c r="H38" s="34">
        <f t="shared" si="52"/>
        <v>4881710.095944006</v>
      </c>
      <c r="I38" s="30">
        <f t="shared" si="4"/>
        <v>0.1</v>
      </c>
      <c r="K38" s="16"/>
      <c r="L38" s="20">
        <f t="shared" si="62"/>
        <v>28</v>
      </c>
      <c r="M38" s="15">
        <f t="shared" si="63"/>
        <v>4799031.9088621251</v>
      </c>
      <c r="N38" s="15">
        <f t="shared" si="64"/>
        <v>54976.392154679124</v>
      </c>
      <c r="O38" s="15">
        <f t="shared" si="30"/>
        <v>39992</v>
      </c>
      <c r="P38" s="15">
        <f t="shared" si="31"/>
        <v>14984.392154679124</v>
      </c>
      <c r="Q38" s="34">
        <f t="shared" si="32"/>
        <v>4784047.5167074464</v>
      </c>
      <c r="R38" s="30">
        <f t="shared" si="9"/>
        <v>0.1</v>
      </c>
      <c r="T38" s="16"/>
      <c r="U38" s="20">
        <f t="shared" si="65"/>
        <v>28</v>
      </c>
      <c r="V38" s="15">
        <f t="shared" si="66"/>
        <v>4843069.7285007117</v>
      </c>
      <c r="W38" s="15">
        <f t="shared" si="67"/>
        <v>50092.125909532006</v>
      </c>
      <c r="X38" s="15">
        <f t="shared" si="53"/>
        <v>40359</v>
      </c>
      <c r="Y38" s="15">
        <f t="shared" si="54"/>
        <v>9733.1259095320056</v>
      </c>
      <c r="Z38" s="34">
        <f t="shared" si="55"/>
        <v>4833336.6025911793</v>
      </c>
      <c r="AA38" s="30">
        <f t="shared" si="14"/>
        <v>0.1</v>
      </c>
      <c r="AC38" s="16"/>
      <c r="AD38" s="20">
        <f t="shared" si="68"/>
        <v>28</v>
      </c>
      <c r="AE38" s="15">
        <f t="shared" si="69"/>
        <v>4788386.9627229972</v>
      </c>
      <c r="AF38" s="15">
        <v>45435</v>
      </c>
      <c r="AG38" s="15">
        <f t="shared" si="56"/>
        <v>39903</v>
      </c>
      <c r="AH38" s="15">
        <f t="shared" si="57"/>
        <v>5532</v>
      </c>
      <c r="AI38" s="34">
        <f t="shared" si="58"/>
        <v>4782854.9627229972</v>
      </c>
      <c r="AJ38" s="30">
        <f t="shared" si="18"/>
        <v>0.1</v>
      </c>
    </row>
    <row r="39" spans="2:36" ht="14.25" x14ac:dyDescent="0.3">
      <c r="B39" s="16"/>
      <c r="C39" s="20">
        <f t="shared" si="60"/>
        <v>29</v>
      </c>
      <c r="D39" s="15">
        <f t="shared" si="61"/>
        <v>4881710.095944006</v>
      </c>
      <c r="E39" s="13">
        <f t="shared" si="59"/>
        <v>45435.024625443504</v>
      </c>
      <c r="F39" s="15">
        <f t="shared" si="50"/>
        <v>40681</v>
      </c>
      <c r="G39" s="15">
        <f t="shared" si="51"/>
        <v>4754.0246254435042</v>
      </c>
      <c r="H39" s="34">
        <f t="shared" si="52"/>
        <v>4876956.0713185621</v>
      </c>
      <c r="I39" s="30">
        <f t="shared" si="4"/>
        <v>0.1</v>
      </c>
      <c r="K39" s="16"/>
      <c r="L39" s="20">
        <f t="shared" si="62"/>
        <v>29</v>
      </c>
      <c r="M39" s="15">
        <f t="shared" si="63"/>
        <v>4784047.5167074464</v>
      </c>
      <c r="N39" s="15">
        <f t="shared" si="64"/>
        <v>54976.392154679124</v>
      </c>
      <c r="O39" s="15">
        <f t="shared" si="30"/>
        <v>39867</v>
      </c>
      <c r="P39" s="15">
        <f t="shared" si="31"/>
        <v>15109.392154679124</v>
      </c>
      <c r="Q39" s="34">
        <f t="shared" si="32"/>
        <v>4768938.1245527677</v>
      </c>
      <c r="R39" s="30">
        <f t="shared" si="9"/>
        <v>0.1</v>
      </c>
      <c r="T39" s="16"/>
      <c r="U39" s="20">
        <f t="shared" si="65"/>
        <v>29</v>
      </c>
      <c r="V39" s="15">
        <f t="shared" si="66"/>
        <v>4833336.6025911793</v>
      </c>
      <c r="W39" s="15">
        <f t="shared" si="67"/>
        <v>50092.125909532006</v>
      </c>
      <c r="X39" s="15">
        <f t="shared" si="53"/>
        <v>40278</v>
      </c>
      <c r="Y39" s="15">
        <f t="shared" si="54"/>
        <v>9814.1259095320056</v>
      </c>
      <c r="Z39" s="34">
        <f t="shared" si="55"/>
        <v>4823522.4766816469</v>
      </c>
      <c r="AA39" s="30">
        <f t="shared" si="14"/>
        <v>0.1</v>
      </c>
      <c r="AC39" s="16"/>
      <c r="AD39" s="20">
        <f t="shared" si="68"/>
        <v>29</v>
      </c>
      <c r="AE39" s="15">
        <f t="shared" si="69"/>
        <v>4782854.9627229972</v>
      </c>
      <c r="AF39" s="15">
        <v>45435</v>
      </c>
      <c r="AG39" s="15">
        <f t="shared" si="56"/>
        <v>39857</v>
      </c>
      <c r="AH39" s="15">
        <f t="shared" si="57"/>
        <v>5578</v>
      </c>
      <c r="AI39" s="34">
        <f t="shared" si="58"/>
        <v>4777276.9627229972</v>
      </c>
      <c r="AJ39" s="30">
        <f t="shared" si="18"/>
        <v>0.1</v>
      </c>
    </row>
    <row r="40" spans="2:36" ht="14.25" x14ac:dyDescent="0.3">
      <c r="B40" s="16"/>
      <c r="C40" s="20">
        <f t="shared" si="60"/>
        <v>30</v>
      </c>
      <c r="D40" s="15">
        <f t="shared" si="61"/>
        <v>4876956.0713185621</v>
      </c>
      <c r="E40" s="13">
        <f t="shared" si="59"/>
        <v>45435.025394350429</v>
      </c>
      <c r="F40" s="15">
        <f t="shared" si="50"/>
        <v>40641</v>
      </c>
      <c r="G40" s="15">
        <f t="shared" si="51"/>
        <v>4794.0253943504285</v>
      </c>
      <c r="H40" s="34">
        <f t="shared" si="52"/>
        <v>4872162.0459242119</v>
      </c>
      <c r="I40" s="30">
        <f t="shared" si="4"/>
        <v>0.1</v>
      </c>
      <c r="K40" s="16"/>
      <c r="L40" s="20">
        <f t="shared" si="62"/>
        <v>30</v>
      </c>
      <c r="M40" s="15">
        <f t="shared" si="63"/>
        <v>4768938.1245527677</v>
      </c>
      <c r="N40" s="15">
        <f t="shared" si="64"/>
        <v>54976.392154679124</v>
      </c>
      <c r="O40" s="15">
        <f t="shared" si="30"/>
        <v>39741</v>
      </c>
      <c r="P40" s="15">
        <f t="shared" si="31"/>
        <v>15235.392154679124</v>
      </c>
      <c r="Q40" s="34">
        <f t="shared" si="32"/>
        <v>4753702.732398089</v>
      </c>
      <c r="R40" s="30">
        <f t="shared" si="9"/>
        <v>0.1</v>
      </c>
      <c r="T40" s="16"/>
      <c r="U40" s="20">
        <f t="shared" si="65"/>
        <v>30</v>
      </c>
      <c r="V40" s="15">
        <f t="shared" si="66"/>
        <v>4823522.4766816469</v>
      </c>
      <c r="W40" s="15">
        <f t="shared" si="67"/>
        <v>50092.125909532006</v>
      </c>
      <c r="X40" s="15">
        <f t="shared" si="53"/>
        <v>40196</v>
      </c>
      <c r="Y40" s="15">
        <f t="shared" si="54"/>
        <v>9896.1259095320056</v>
      </c>
      <c r="Z40" s="34">
        <f t="shared" si="55"/>
        <v>4813626.3507721145</v>
      </c>
      <c r="AA40" s="30">
        <f t="shared" si="14"/>
        <v>0.1</v>
      </c>
      <c r="AC40" s="16"/>
      <c r="AD40" s="20">
        <f t="shared" si="68"/>
        <v>30</v>
      </c>
      <c r="AE40" s="15">
        <f t="shared" si="69"/>
        <v>4777276.9627229972</v>
      </c>
      <c r="AF40" s="15">
        <v>45435</v>
      </c>
      <c r="AG40" s="15">
        <f t="shared" si="56"/>
        <v>39811</v>
      </c>
      <c r="AH40" s="15">
        <f t="shared" si="57"/>
        <v>5624</v>
      </c>
      <c r="AI40" s="34">
        <f t="shared" si="58"/>
        <v>4771652.9627229972</v>
      </c>
      <c r="AJ40" s="30">
        <f t="shared" si="18"/>
        <v>0.1</v>
      </c>
    </row>
    <row r="41" spans="2:36" ht="14.25" x14ac:dyDescent="0.3">
      <c r="B41" s="16"/>
      <c r="C41" s="20">
        <f t="shared" si="60"/>
        <v>31</v>
      </c>
      <c r="D41" s="15">
        <f t="shared" si="61"/>
        <v>4872162.0459242119</v>
      </c>
      <c r="E41" s="13">
        <f t="shared" si="59"/>
        <v>45435.022591178109</v>
      </c>
      <c r="F41" s="15">
        <f t="shared" si="50"/>
        <v>40601</v>
      </c>
      <c r="G41" s="15">
        <f t="shared" si="51"/>
        <v>4834.022591178109</v>
      </c>
      <c r="H41" s="34">
        <f t="shared" si="52"/>
        <v>4867328.0233330335</v>
      </c>
      <c r="I41" s="30">
        <f t="shared" si="4"/>
        <v>0.1</v>
      </c>
      <c r="K41" s="16"/>
      <c r="L41" s="20">
        <f t="shared" si="62"/>
        <v>31</v>
      </c>
      <c r="M41" s="15">
        <f t="shared" si="63"/>
        <v>4753702.732398089</v>
      </c>
      <c r="N41" s="15">
        <f t="shared" si="64"/>
        <v>54976.392154679124</v>
      </c>
      <c r="O41" s="15">
        <f t="shared" si="30"/>
        <v>39614</v>
      </c>
      <c r="P41" s="15">
        <f t="shared" si="31"/>
        <v>15362.392154679124</v>
      </c>
      <c r="Q41" s="34">
        <f t="shared" si="32"/>
        <v>4738340.3402434103</v>
      </c>
      <c r="R41" s="30">
        <f t="shared" si="9"/>
        <v>0.1</v>
      </c>
      <c r="T41" s="16"/>
      <c r="U41" s="20">
        <f t="shared" si="65"/>
        <v>31</v>
      </c>
      <c r="V41" s="15">
        <f t="shared" si="66"/>
        <v>4813626.3507721145</v>
      </c>
      <c r="W41" s="15">
        <f t="shared" si="67"/>
        <v>50092.125909532006</v>
      </c>
      <c r="X41" s="15">
        <f t="shared" si="53"/>
        <v>40114</v>
      </c>
      <c r="Y41" s="15">
        <f t="shared" si="54"/>
        <v>9978.1259095320056</v>
      </c>
      <c r="Z41" s="34">
        <f t="shared" si="55"/>
        <v>4803648.2248625821</v>
      </c>
      <c r="AA41" s="30">
        <f t="shared" si="14"/>
        <v>0.1</v>
      </c>
      <c r="AC41" s="16"/>
      <c r="AD41" s="20">
        <f t="shared" si="68"/>
        <v>31</v>
      </c>
      <c r="AE41" s="15">
        <f t="shared" si="69"/>
        <v>4771652.9627229972</v>
      </c>
      <c r="AF41" s="15">
        <v>45435</v>
      </c>
      <c r="AG41" s="15">
        <f t="shared" si="56"/>
        <v>39764</v>
      </c>
      <c r="AH41" s="15">
        <f t="shared" si="57"/>
        <v>5671</v>
      </c>
      <c r="AI41" s="34">
        <f t="shared" si="58"/>
        <v>4765981.9627229972</v>
      </c>
      <c r="AJ41" s="30">
        <f t="shared" si="18"/>
        <v>0.1</v>
      </c>
    </row>
    <row r="42" spans="2:36" ht="14.25" x14ac:dyDescent="0.3">
      <c r="B42" s="16"/>
      <c r="C42" s="20">
        <f t="shared" si="60"/>
        <v>32</v>
      </c>
      <c r="D42" s="15">
        <f t="shared" si="61"/>
        <v>4867328.0233330335</v>
      </c>
      <c r="E42" s="13">
        <f t="shared" si="59"/>
        <v>45435.019320462685</v>
      </c>
      <c r="F42" s="15">
        <f t="shared" si="50"/>
        <v>40561</v>
      </c>
      <c r="G42" s="15">
        <f t="shared" si="51"/>
        <v>4874.0193204626848</v>
      </c>
      <c r="H42" s="34">
        <f t="shared" si="52"/>
        <v>4862454.0040125707</v>
      </c>
      <c r="I42" s="30">
        <f t="shared" si="4"/>
        <v>0.1</v>
      </c>
      <c r="K42" s="16"/>
      <c r="L42" s="20">
        <f t="shared" si="62"/>
        <v>32</v>
      </c>
      <c r="M42" s="15">
        <f t="shared" si="63"/>
        <v>4738340.3402434103</v>
      </c>
      <c r="N42" s="15">
        <f t="shared" si="64"/>
        <v>54976.392154679124</v>
      </c>
      <c r="O42" s="15">
        <f t="shared" si="30"/>
        <v>39486</v>
      </c>
      <c r="P42" s="15">
        <f t="shared" si="31"/>
        <v>15490.392154679124</v>
      </c>
      <c r="Q42" s="34">
        <f t="shared" si="32"/>
        <v>4722849.9480887316</v>
      </c>
      <c r="R42" s="30">
        <f t="shared" si="9"/>
        <v>0.1</v>
      </c>
      <c r="T42" s="16"/>
      <c r="U42" s="20">
        <f t="shared" si="65"/>
        <v>32</v>
      </c>
      <c r="V42" s="15">
        <f t="shared" si="66"/>
        <v>4803648.2248625821</v>
      </c>
      <c r="W42" s="15">
        <f t="shared" si="67"/>
        <v>50092.125909532006</v>
      </c>
      <c r="X42" s="15">
        <f t="shared" si="53"/>
        <v>40030</v>
      </c>
      <c r="Y42" s="15">
        <f t="shared" si="54"/>
        <v>10062.125909532006</v>
      </c>
      <c r="Z42" s="34">
        <f t="shared" si="55"/>
        <v>4793586.0989530496</v>
      </c>
      <c r="AA42" s="30">
        <f t="shared" si="14"/>
        <v>0.1</v>
      </c>
      <c r="AC42" s="16"/>
      <c r="AD42" s="20">
        <f t="shared" si="68"/>
        <v>32</v>
      </c>
      <c r="AE42" s="15">
        <f t="shared" si="69"/>
        <v>4765981.9627229972</v>
      </c>
      <c r="AF42" s="15">
        <v>45435</v>
      </c>
      <c r="AG42" s="15">
        <f t="shared" si="56"/>
        <v>39717</v>
      </c>
      <c r="AH42" s="15">
        <f t="shared" si="57"/>
        <v>5718</v>
      </c>
      <c r="AI42" s="34">
        <f t="shared" si="58"/>
        <v>4760263.9627229972</v>
      </c>
      <c r="AJ42" s="30">
        <f t="shared" si="18"/>
        <v>0.1</v>
      </c>
    </row>
    <row r="43" spans="2:36" ht="14.25" x14ac:dyDescent="0.3">
      <c r="B43" s="16"/>
      <c r="C43" s="20">
        <f t="shared" si="60"/>
        <v>33</v>
      </c>
      <c r="D43" s="15">
        <f t="shared" si="61"/>
        <v>4862454.0040125707</v>
      </c>
      <c r="E43" s="13">
        <f t="shared" si="59"/>
        <v>45435.01869570907</v>
      </c>
      <c r="F43" s="15">
        <f t="shared" si="50"/>
        <v>40520</v>
      </c>
      <c r="G43" s="15">
        <f t="shared" si="51"/>
        <v>4915.01869570907</v>
      </c>
      <c r="H43" s="34">
        <f t="shared" si="52"/>
        <v>4857538.9853168614</v>
      </c>
      <c r="I43" s="30">
        <f t="shared" si="4"/>
        <v>0.1</v>
      </c>
      <c r="K43" s="16"/>
      <c r="L43" s="20">
        <f t="shared" si="62"/>
        <v>33</v>
      </c>
      <c r="M43" s="15">
        <f t="shared" si="63"/>
        <v>4722849.9480887316</v>
      </c>
      <c r="N43" s="15">
        <f t="shared" si="64"/>
        <v>54976.392154679124</v>
      </c>
      <c r="O43" s="15">
        <f t="shared" si="30"/>
        <v>39357</v>
      </c>
      <c r="P43" s="15">
        <f t="shared" si="31"/>
        <v>15619.392154679124</v>
      </c>
      <c r="Q43" s="34">
        <f t="shared" si="32"/>
        <v>4707230.5559340529</v>
      </c>
      <c r="R43" s="30">
        <f t="shared" si="9"/>
        <v>0.1</v>
      </c>
      <c r="T43" s="16"/>
      <c r="U43" s="20">
        <f t="shared" si="65"/>
        <v>33</v>
      </c>
      <c r="V43" s="15">
        <f t="shared" si="66"/>
        <v>4793586.0989530496</v>
      </c>
      <c r="W43" s="15">
        <f t="shared" si="67"/>
        <v>50092.125909532006</v>
      </c>
      <c r="X43" s="15">
        <f t="shared" si="53"/>
        <v>39947</v>
      </c>
      <c r="Y43" s="15">
        <f t="shared" si="54"/>
        <v>10145.125909532006</v>
      </c>
      <c r="Z43" s="34">
        <f t="shared" si="55"/>
        <v>4783440.9730435172</v>
      </c>
      <c r="AA43" s="30">
        <f t="shared" si="14"/>
        <v>0.1</v>
      </c>
      <c r="AC43" s="16"/>
      <c r="AD43" s="20">
        <f t="shared" si="68"/>
        <v>33</v>
      </c>
      <c r="AE43" s="15">
        <f t="shared" si="69"/>
        <v>4760263.9627229972</v>
      </c>
      <c r="AF43" s="15">
        <v>45435</v>
      </c>
      <c r="AG43" s="15">
        <f t="shared" si="56"/>
        <v>39669</v>
      </c>
      <c r="AH43" s="15">
        <f t="shared" si="57"/>
        <v>5766</v>
      </c>
      <c r="AI43" s="34">
        <f t="shared" si="58"/>
        <v>4754497.9627229972</v>
      </c>
      <c r="AJ43" s="30">
        <f t="shared" si="18"/>
        <v>0.1</v>
      </c>
    </row>
    <row r="44" spans="2:36" ht="14.25" x14ac:dyDescent="0.3">
      <c r="B44" s="16"/>
      <c r="C44" s="20">
        <f t="shared" si="60"/>
        <v>34</v>
      </c>
      <c r="D44" s="15">
        <f t="shared" si="61"/>
        <v>4857538.9853168614</v>
      </c>
      <c r="E44" s="13">
        <f t="shared" si="59"/>
        <v>45435.014486319116</v>
      </c>
      <c r="F44" s="15">
        <f t="shared" si="50"/>
        <v>40479</v>
      </c>
      <c r="G44" s="15">
        <f t="shared" si="51"/>
        <v>4956.0144863191163</v>
      </c>
      <c r="H44" s="34">
        <f t="shared" si="52"/>
        <v>4852582.970830542</v>
      </c>
      <c r="I44" s="30">
        <f t="shared" si="4"/>
        <v>0.1</v>
      </c>
      <c r="K44" s="16"/>
      <c r="L44" s="20">
        <f t="shared" si="62"/>
        <v>34</v>
      </c>
      <c r="M44" s="15">
        <f t="shared" si="63"/>
        <v>4707230.5559340529</v>
      </c>
      <c r="N44" s="15">
        <f t="shared" si="64"/>
        <v>54976.392154679124</v>
      </c>
      <c r="O44" s="15">
        <f t="shared" si="30"/>
        <v>39227</v>
      </c>
      <c r="P44" s="15">
        <f t="shared" si="31"/>
        <v>15749.392154679124</v>
      </c>
      <c r="Q44" s="34">
        <f t="shared" si="32"/>
        <v>4691481.1637793742</v>
      </c>
      <c r="R44" s="30">
        <f t="shared" si="9"/>
        <v>0.1</v>
      </c>
      <c r="T44" s="16"/>
      <c r="U44" s="20">
        <f t="shared" si="65"/>
        <v>34</v>
      </c>
      <c r="V44" s="15">
        <f t="shared" si="66"/>
        <v>4783440.9730435172</v>
      </c>
      <c r="W44" s="15">
        <f t="shared" si="67"/>
        <v>50092.125909532006</v>
      </c>
      <c r="X44" s="15">
        <f t="shared" si="53"/>
        <v>39862</v>
      </c>
      <c r="Y44" s="15">
        <f t="shared" si="54"/>
        <v>10230.125909532006</v>
      </c>
      <c r="Z44" s="34">
        <f t="shared" si="55"/>
        <v>4773210.8471339848</v>
      </c>
      <c r="AA44" s="30">
        <f t="shared" si="14"/>
        <v>0.1</v>
      </c>
      <c r="AC44" s="16"/>
      <c r="AD44" s="20">
        <f t="shared" si="68"/>
        <v>34</v>
      </c>
      <c r="AE44" s="15">
        <f t="shared" si="69"/>
        <v>4754497.9627229972</v>
      </c>
      <c r="AF44" s="15">
        <v>45435</v>
      </c>
      <c r="AG44" s="15">
        <f t="shared" si="56"/>
        <v>39621</v>
      </c>
      <c r="AH44" s="15">
        <f t="shared" si="57"/>
        <v>5814</v>
      </c>
      <c r="AI44" s="34">
        <f t="shared" si="58"/>
        <v>4748683.9627229972</v>
      </c>
      <c r="AJ44" s="30">
        <f t="shared" si="18"/>
        <v>0.1</v>
      </c>
    </row>
    <row r="45" spans="2:36" ht="14.25" x14ac:dyDescent="0.3">
      <c r="B45" s="16"/>
      <c r="C45" s="20">
        <f t="shared" si="60"/>
        <v>35</v>
      </c>
      <c r="D45" s="15">
        <f t="shared" si="61"/>
        <v>4852582.970830542</v>
      </c>
      <c r="E45" s="13">
        <f t="shared" si="59"/>
        <v>45435.009883961859</v>
      </c>
      <c r="F45" s="15">
        <f t="shared" si="50"/>
        <v>40438</v>
      </c>
      <c r="G45" s="15">
        <f t="shared" si="51"/>
        <v>4997.0098839618586</v>
      </c>
      <c r="H45" s="34">
        <f t="shared" si="52"/>
        <v>4847585.9609465804</v>
      </c>
      <c r="I45" s="30">
        <f t="shared" si="4"/>
        <v>0.1</v>
      </c>
      <c r="K45" s="16"/>
      <c r="L45" s="20">
        <f t="shared" si="62"/>
        <v>35</v>
      </c>
      <c r="M45" s="15">
        <f t="shared" si="63"/>
        <v>4691481.1637793742</v>
      </c>
      <c r="N45" s="15">
        <f t="shared" si="64"/>
        <v>54976.392154679124</v>
      </c>
      <c r="O45" s="15">
        <f t="shared" si="30"/>
        <v>39096</v>
      </c>
      <c r="P45" s="15">
        <f t="shared" si="31"/>
        <v>15880.392154679124</v>
      </c>
      <c r="Q45" s="34">
        <f t="shared" si="32"/>
        <v>4675600.7716246955</v>
      </c>
      <c r="R45" s="30">
        <f t="shared" si="9"/>
        <v>0.1</v>
      </c>
      <c r="T45" s="16"/>
      <c r="U45" s="20">
        <f t="shared" si="65"/>
        <v>35</v>
      </c>
      <c r="V45" s="15">
        <f t="shared" si="66"/>
        <v>4773210.8471339848</v>
      </c>
      <c r="W45" s="15">
        <f t="shared" si="67"/>
        <v>50092.125909532006</v>
      </c>
      <c r="X45" s="15">
        <f t="shared" si="53"/>
        <v>39777</v>
      </c>
      <c r="Y45" s="15">
        <f t="shared" si="54"/>
        <v>10315.125909532006</v>
      </c>
      <c r="Z45" s="34">
        <f t="shared" si="55"/>
        <v>4762895.7212244524</v>
      </c>
      <c r="AA45" s="30">
        <f t="shared" si="14"/>
        <v>0.1</v>
      </c>
      <c r="AC45" s="16"/>
      <c r="AD45" s="20">
        <f t="shared" si="68"/>
        <v>35</v>
      </c>
      <c r="AE45" s="15">
        <f t="shared" si="69"/>
        <v>4748683.9627229972</v>
      </c>
      <c r="AF45" s="15">
        <v>45435</v>
      </c>
      <c r="AG45" s="15">
        <f t="shared" si="56"/>
        <v>39572</v>
      </c>
      <c r="AH45" s="15">
        <f t="shared" si="57"/>
        <v>5863</v>
      </c>
      <c r="AI45" s="34">
        <f t="shared" si="58"/>
        <v>4742820.9627229972</v>
      </c>
      <c r="AJ45" s="30">
        <f t="shared" si="18"/>
        <v>0.1</v>
      </c>
    </row>
    <row r="46" spans="2:36" ht="14.25" x14ac:dyDescent="0.3">
      <c r="B46" s="16"/>
      <c r="C46" s="20">
        <f t="shared" si="60"/>
        <v>36</v>
      </c>
      <c r="D46" s="15">
        <f t="shared" si="61"/>
        <v>4847585.9609465804</v>
      </c>
      <c r="E46" s="13">
        <f t="shared" si="59"/>
        <v>45435.008089804447</v>
      </c>
      <c r="F46" s="15">
        <f t="shared" si="50"/>
        <v>40397</v>
      </c>
      <c r="G46" s="15">
        <f t="shared" si="51"/>
        <v>5038.0080898044471</v>
      </c>
      <c r="H46" s="34">
        <f t="shared" si="52"/>
        <v>4842547.9528567763</v>
      </c>
      <c r="I46" s="30">
        <f t="shared" si="4"/>
        <v>0.1</v>
      </c>
      <c r="K46" s="16"/>
      <c r="L46" s="20">
        <f t="shared" si="62"/>
        <v>36</v>
      </c>
      <c r="M46" s="15">
        <f t="shared" si="63"/>
        <v>4675600.7716246955</v>
      </c>
      <c r="N46" s="15">
        <f t="shared" si="64"/>
        <v>54976.392154679124</v>
      </c>
      <c r="O46" s="15">
        <f t="shared" si="30"/>
        <v>38963</v>
      </c>
      <c r="P46" s="15">
        <f t="shared" si="31"/>
        <v>16013.392154679124</v>
      </c>
      <c r="Q46" s="34">
        <f t="shared" si="32"/>
        <v>4659587.3794700168</v>
      </c>
      <c r="R46" s="30">
        <f t="shared" si="9"/>
        <v>0.1</v>
      </c>
      <c r="T46" s="16"/>
      <c r="U46" s="20">
        <f t="shared" si="65"/>
        <v>36</v>
      </c>
      <c r="V46" s="15">
        <f t="shared" si="66"/>
        <v>4762895.7212244524</v>
      </c>
      <c r="W46" s="15">
        <f t="shared" si="67"/>
        <v>50092.125909532006</v>
      </c>
      <c r="X46" s="15">
        <f t="shared" si="53"/>
        <v>39691</v>
      </c>
      <c r="Y46" s="15">
        <f t="shared" si="54"/>
        <v>10401.125909532006</v>
      </c>
      <c r="Z46" s="34">
        <f t="shared" si="55"/>
        <v>4752494.5953149199</v>
      </c>
      <c r="AA46" s="30">
        <f t="shared" si="14"/>
        <v>0.1</v>
      </c>
      <c r="AC46" s="16"/>
      <c r="AD46" s="20">
        <f t="shared" si="68"/>
        <v>36</v>
      </c>
      <c r="AE46" s="15">
        <f t="shared" si="69"/>
        <v>4742820.9627229972</v>
      </c>
      <c r="AF46" s="57">
        <f>45435+45435</f>
        <v>90870</v>
      </c>
      <c r="AG46" s="15">
        <f t="shared" si="56"/>
        <v>39524</v>
      </c>
      <c r="AH46" s="15">
        <f t="shared" si="57"/>
        <v>51346</v>
      </c>
      <c r="AI46" s="34">
        <f t="shared" si="58"/>
        <v>4691474.9627229972</v>
      </c>
      <c r="AJ46" s="30">
        <f t="shared" si="18"/>
        <v>0.1</v>
      </c>
    </row>
    <row r="47" spans="2:36" ht="14.25" x14ac:dyDescent="0.3">
      <c r="B47" s="16"/>
      <c r="C47" s="20"/>
      <c r="D47" s="15"/>
      <c r="E47" s="13"/>
      <c r="F47" s="15"/>
      <c r="G47" s="15"/>
      <c r="H47" s="34"/>
      <c r="I47" s="30"/>
      <c r="K47" s="16"/>
      <c r="L47" s="20"/>
      <c r="M47" s="15"/>
      <c r="N47" s="15"/>
      <c r="O47" s="15"/>
      <c r="P47" s="15"/>
      <c r="Q47" s="34"/>
      <c r="R47" s="30"/>
      <c r="T47" s="16"/>
      <c r="U47" s="20"/>
      <c r="V47" s="15"/>
      <c r="W47" s="15"/>
      <c r="X47" s="15"/>
      <c r="Y47" s="15"/>
      <c r="Z47" s="34"/>
      <c r="AA47" s="30"/>
      <c r="AC47" s="16"/>
      <c r="AD47" s="20"/>
      <c r="AE47" s="15"/>
      <c r="AF47" s="15"/>
      <c r="AG47" s="15"/>
      <c r="AH47" s="15"/>
      <c r="AI47" s="34"/>
      <c r="AJ47" s="30"/>
    </row>
    <row r="48" spans="2:36" ht="14.25" x14ac:dyDescent="0.3">
      <c r="B48" s="16">
        <f>B35+1</f>
        <v>4</v>
      </c>
      <c r="C48" s="20">
        <f>C46+1</f>
        <v>37</v>
      </c>
      <c r="D48" s="15">
        <f>H46</f>
        <v>4842547.9528567763</v>
      </c>
      <c r="E48" s="13">
        <f>IF($G$5+1-C48=0,0,PMT(I48/12,$G$5+1-C48,-$D48,0,0))</f>
        <v>45435.012314964915</v>
      </c>
      <c r="F48" s="15">
        <f t="shared" ref="F48:F59" si="70">ROUND(D48*$O$8/12,)</f>
        <v>40355</v>
      </c>
      <c r="G48" s="15">
        <f t="shared" ref="G48:G59" si="71">E48-F48</f>
        <v>5080.0123149649153</v>
      </c>
      <c r="H48" s="34">
        <f t="shared" ref="H48:H59" si="72">D48-G48</f>
        <v>4837467.9405418113</v>
      </c>
      <c r="I48" s="30">
        <f t="shared" si="4"/>
        <v>0.1</v>
      </c>
      <c r="K48" s="16">
        <f>K35+1</f>
        <v>4</v>
      </c>
      <c r="L48" s="20">
        <f>L46+1</f>
        <v>37</v>
      </c>
      <c r="M48" s="15">
        <f>Q46</f>
        <v>4659587.3794700168</v>
      </c>
      <c r="N48" s="52">
        <f>N46*1.1</f>
        <v>60474.031370147044</v>
      </c>
      <c r="O48" s="15">
        <f t="shared" si="30"/>
        <v>38830</v>
      </c>
      <c r="P48" s="15">
        <f t="shared" si="31"/>
        <v>21644.031370147044</v>
      </c>
      <c r="Q48" s="34">
        <f t="shared" si="32"/>
        <v>4637943.3480998697</v>
      </c>
      <c r="R48" s="30">
        <f t="shared" si="9"/>
        <v>0.1</v>
      </c>
      <c r="T48" s="16">
        <f>T35+1</f>
        <v>4</v>
      </c>
      <c r="U48" s="20">
        <f>U46+1</f>
        <v>37</v>
      </c>
      <c r="V48" s="15">
        <f>Z46</f>
        <v>4752494.5953149199</v>
      </c>
      <c r="W48" s="52">
        <f>W46*1.05</f>
        <v>52596.732205008608</v>
      </c>
      <c r="X48" s="15">
        <f t="shared" ref="X48:X59" si="73">ROUND(V48*$O$8/12,)</f>
        <v>39604</v>
      </c>
      <c r="Y48" s="15">
        <f t="shared" ref="Y48:Y59" si="74">W48-X48</f>
        <v>12992.732205008608</v>
      </c>
      <c r="Z48" s="34">
        <f t="shared" ref="Z48:Z59" si="75">V48-Y48</f>
        <v>4739501.8631099118</v>
      </c>
      <c r="AA48" s="30">
        <f t="shared" si="14"/>
        <v>0.1</v>
      </c>
      <c r="AC48" s="16">
        <f>AC35+1</f>
        <v>4</v>
      </c>
      <c r="AD48" s="20">
        <f>AD46+1</f>
        <v>37</v>
      </c>
      <c r="AE48" s="15">
        <f>AI46</f>
        <v>4691474.9627229972</v>
      </c>
      <c r="AF48" s="15">
        <v>45435</v>
      </c>
      <c r="AG48" s="15">
        <f t="shared" ref="AG48:AG59" si="76">ROUND(AE48*$O$8/12,)</f>
        <v>39096</v>
      </c>
      <c r="AH48" s="15">
        <f t="shared" ref="AH48:AH59" si="77">AF48-AG48</f>
        <v>6339</v>
      </c>
      <c r="AI48" s="34">
        <f t="shared" ref="AI48:AI59" si="78">AE48-AH48</f>
        <v>4685135.9627229972</v>
      </c>
      <c r="AJ48" s="30">
        <f t="shared" si="18"/>
        <v>0.1</v>
      </c>
    </row>
    <row r="49" spans="2:36" ht="14.25" x14ac:dyDescent="0.3">
      <c r="B49" s="16"/>
      <c r="C49" s="20">
        <f>C48+1</f>
        <v>38</v>
      </c>
      <c r="D49" s="15">
        <f t="shared" ref="D49:D59" si="79">H48</f>
        <v>4837467.9405418113</v>
      </c>
      <c r="E49" s="13">
        <f t="shared" ref="E49:E59" si="80">IF($G$5+1-C49=0,0,PMT(I49/12,$G$5+1-C49,-$D49,0,0))</f>
        <v>45435.016388657386</v>
      </c>
      <c r="F49" s="15">
        <f t="shared" si="70"/>
        <v>40312</v>
      </c>
      <c r="G49" s="15">
        <f t="shared" si="71"/>
        <v>5123.0163886573864</v>
      </c>
      <c r="H49" s="34">
        <f t="shared" si="72"/>
        <v>4832344.9241531538</v>
      </c>
      <c r="I49" s="30">
        <f t="shared" si="4"/>
        <v>0.1</v>
      </c>
      <c r="K49" s="16"/>
      <c r="L49" s="20">
        <f>L48+1</f>
        <v>38</v>
      </c>
      <c r="M49" s="15">
        <f t="shared" si="63"/>
        <v>4637943.3480998697</v>
      </c>
      <c r="N49" s="15">
        <f>N48</f>
        <v>60474.031370147044</v>
      </c>
      <c r="O49" s="15">
        <f t="shared" si="30"/>
        <v>38650</v>
      </c>
      <c r="P49" s="15">
        <f t="shared" si="31"/>
        <v>21824.031370147044</v>
      </c>
      <c r="Q49" s="34">
        <f t="shared" si="32"/>
        <v>4616119.3167297225</v>
      </c>
      <c r="R49" s="30">
        <f t="shared" si="9"/>
        <v>0.1</v>
      </c>
      <c r="T49" s="16"/>
      <c r="U49" s="20">
        <f>U48+1</f>
        <v>38</v>
      </c>
      <c r="V49" s="15">
        <f t="shared" ref="V49:V59" si="81">Z48</f>
        <v>4739501.8631099118</v>
      </c>
      <c r="W49" s="15">
        <f>W48</f>
        <v>52596.732205008608</v>
      </c>
      <c r="X49" s="15">
        <f t="shared" si="73"/>
        <v>39496</v>
      </c>
      <c r="Y49" s="15">
        <f t="shared" si="74"/>
        <v>13100.732205008608</v>
      </c>
      <c r="Z49" s="34">
        <f t="shared" si="75"/>
        <v>4726401.1309049036</v>
      </c>
      <c r="AA49" s="30">
        <f t="shared" si="14"/>
        <v>0.1</v>
      </c>
      <c r="AC49" s="16"/>
      <c r="AD49" s="20">
        <f>AD48+1</f>
        <v>38</v>
      </c>
      <c r="AE49" s="15">
        <f t="shared" ref="AE49:AE59" si="82">AI48</f>
        <v>4685135.9627229972</v>
      </c>
      <c r="AF49" s="15">
        <v>45435</v>
      </c>
      <c r="AG49" s="15">
        <f t="shared" si="76"/>
        <v>39043</v>
      </c>
      <c r="AH49" s="15">
        <f t="shared" si="77"/>
        <v>6392</v>
      </c>
      <c r="AI49" s="34">
        <f t="shared" si="78"/>
        <v>4678743.9627229972</v>
      </c>
      <c r="AJ49" s="30">
        <f t="shared" si="18"/>
        <v>0.1</v>
      </c>
    </row>
    <row r="50" spans="2:36" ht="14.25" x14ac:dyDescent="0.3">
      <c r="B50" s="16"/>
      <c r="C50" s="20">
        <f t="shared" ref="C50:C59" si="83">C49+1</f>
        <v>39</v>
      </c>
      <c r="D50" s="15">
        <f t="shared" si="79"/>
        <v>4832344.9241531538</v>
      </c>
      <c r="E50" s="13">
        <f t="shared" si="80"/>
        <v>45435.014199452948</v>
      </c>
      <c r="F50" s="15">
        <f t="shared" si="70"/>
        <v>40270</v>
      </c>
      <c r="G50" s="15">
        <f t="shared" si="71"/>
        <v>5165.0141994529477</v>
      </c>
      <c r="H50" s="34">
        <f t="shared" si="72"/>
        <v>4827179.9099537004</v>
      </c>
      <c r="I50" s="30">
        <f t="shared" si="4"/>
        <v>0.1</v>
      </c>
      <c r="K50" s="16"/>
      <c r="L50" s="20">
        <f t="shared" ref="L50:L59" si="84">L49+1</f>
        <v>39</v>
      </c>
      <c r="M50" s="15">
        <f t="shared" si="63"/>
        <v>4616119.3167297225</v>
      </c>
      <c r="N50" s="15">
        <f t="shared" ref="N50:N59" si="85">N49</f>
        <v>60474.031370147044</v>
      </c>
      <c r="O50" s="15">
        <f t="shared" si="30"/>
        <v>38468</v>
      </c>
      <c r="P50" s="15">
        <f t="shared" si="31"/>
        <v>22006.031370147044</v>
      </c>
      <c r="Q50" s="34">
        <f t="shared" si="32"/>
        <v>4594113.2853595754</v>
      </c>
      <c r="R50" s="30">
        <f t="shared" si="9"/>
        <v>0.1</v>
      </c>
      <c r="T50" s="16"/>
      <c r="U50" s="20">
        <f t="shared" ref="U50:U59" si="86">U49+1</f>
        <v>39</v>
      </c>
      <c r="V50" s="15">
        <f t="shared" si="81"/>
        <v>4726401.1309049036</v>
      </c>
      <c r="W50" s="15">
        <f t="shared" ref="W50:W59" si="87">W49</f>
        <v>52596.732205008608</v>
      </c>
      <c r="X50" s="15">
        <f t="shared" si="73"/>
        <v>39387</v>
      </c>
      <c r="Y50" s="15">
        <f t="shared" si="74"/>
        <v>13209.732205008608</v>
      </c>
      <c r="Z50" s="34">
        <f t="shared" si="75"/>
        <v>4713191.3986998955</v>
      </c>
      <c r="AA50" s="30">
        <f t="shared" si="14"/>
        <v>0.1</v>
      </c>
      <c r="AC50" s="16"/>
      <c r="AD50" s="20">
        <f t="shared" ref="AD50:AD59" si="88">AD49+1</f>
        <v>39</v>
      </c>
      <c r="AE50" s="15">
        <f t="shared" si="82"/>
        <v>4678743.9627229972</v>
      </c>
      <c r="AF50" s="15">
        <v>45435</v>
      </c>
      <c r="AG50" s="15">
        <f t="shared" si="76"/>
        <v>38990</v>
      </c>
      <c r="AH50" s="15">
        <f t="shared" si="77"/>
        <v>6445</v>
      </c>
      <c r="AI50" s="34">
        <f t="shared" si="78"/>
        <v>4672298.9627229972</v>
      </c>
      <c r="AJ50" s="30">
        <f t="shared" si="18"/>
        <v>0.1</v>
      </c>
    </row>
    <row r="51" spans="2:36" ht="14.25" x14ac:dyDescent="0.3">
      <c r="B51" s="16"/>
      <c r="C51" s="20">
        <f t="shared" si="83"/>
        <v>40</v>
      </c>
      <c r="D51" s="15">
        <f t="shared" si="79"/>
        <v>4827179.9099537004</v>
      </c>
      <c r="E51" s="13">
        <f t="shared" si="80"/>
        <v>45435.018519387442</v>
      </c>
      <c r="F51" s="15">
        <f t="shared" si="70"/>
        <v>40226</v>
      </c>
      <c r="G51" s="15">
        <f t="shared" si="71"/>
        <v>5209.0185193874422</v>
      </c>
      <c r="H51" s="34">
        <f t="shared" si="72"/>
        <v>4821970.8914343128</v>
      </c>
      <c r="I51" s="30">
        <f t="shared" si="4"/>
        <v>0.1</v>
      </c>
      <c r="K51" s="16"/>
      <c r="L51" s="20">
        <f t="shared" si="84"/>
        <v>40</v>
      </c>
      <c r="M51" s="15">
        <f t="shared" si="63"/>
        <v>4594113.2853595754</v>
      </c>
      <c r="N51" s="15">
        <f t="shared" si="85"/>
        <v>60474.031370147044</v>
      </c>
      <c r="O51" s="15">
        <f t="shared" si="30"/>
        <v>38284</v>
      </c>
      <c r="P51" s="15">
        <f t="shared" si="31"/>
        <v>22190.031370147044</v>
      </c>
      <c r="Q51" s="34">
        <f t="shared" si="32"/>
        <v>4571923.2539894283</v>
      </c>
      <c r="R51" s="30">
        <f t="shared" si="9"/>
        <v>0.1</v>
      </c>
      <c r="T51" s="16"/>
      <c r="U51" s="20">
        <f t="shared" si="86"/>
        <v>40</v>
      </c>
      <c r="V51" s="15">
        <f t="shared" si="81"/>
        <v>4713191.3986998955</v>
      </c>
      <c r="W51" s="15">
        <f t="shared" si="87"/>
        <v>52596.732205008608</v>
      </c>
      <c r="X51" s="15">
        <f t="shared" si="73"/>
        <v>39277</v>
      </c>
      <c r="Y51" s="15">
        <f t="shared" si="74"/>
        <v>13319.732205008608</v>
      </c>
      <c r="Z51" s="34">
        <f t="shared" si="75"/>
        <v>4699871.6664948873</v>
      </c>
      <c r="AA51" s="30">
        <f t="shared" si="14"/>
        <v>0.1</v>
      </c>
      <c r="AC51" s="16"/>
      <c r="AD51" s="20">
        <f t="shared" si="88"/>
        <v>40</v>
      </c>
      <c r="AE51" s="15">
        <f t="shared" si="82"/>
        <v>4672298.9627229972</v>
      </c>
      <c r="AF51" s="15">
        <v>45435</v>
      </c>
      <c r="AG51" s="15">
        <f t="shared" si="76"/>
        <v>38936</v>
      </c>
      <c r="AH51" s="15">
        <f t="shared" si="77"/>
        <v>6499</v>
      </c>
      <c r="AI51" s="34">
        <f t="shared" si="78"/>
        <v>4665799.9627229972</v>
      </c>
      <c r="AJ51" s="30">
        <f t="shared" si="18"/>
        <v>0.1</v>
      </c>
    </row>
    <row r="52" spans="2:36" ht="14.25" x14ac:dyDescent="0.3">
      <c r="B52" s="16"/>
      <c r="C52" s="20">
        <f t="shared" si="83"/>
        <v>41</v>
      </c>
      <c r="D52" s="15">
        <f t="shared" si="79"/>
        <v>4821970.8914343128</v>
      </c>
      <c r="E52" s="13">
        <f t="shared" si="80"/>
        <v>45435.013815208658</v>
      </c>
      <c r="F52" s="15">
        <f t="shared" si="70"/>
        <v>40183</v>
      </c>
      <c r="G52" s="15">
        <f t="shared" si="71"/>
        <v>5252.0138152086583</v>
      </c>
      <c r="H52" s="34">
        <f t="shared" si="72"/>
        <v>4816718.8776191045</v>
      </c>
      <c r="I52" s="30">
        <f t="shared" si="4"/>
        <v>0.1</v>
      </c>
      <c r="K52" s="16"/>
      <c r="L52" s="20">
        <f t="shared" si="84"/>
        <v>41</v>
      </c>
      <c r="M52" s="15">
        <f t="shared" si="63"/>
        <v>4571923.2539894283</v>
      </c>
      <c r="N52" s="15">
        <f t="shared" si="85"/>
        <v>60474.031370147044</v>
      </c>
      <c r="O52" s="15">
        <f t="shared" si="30"/>
        <v>38099</v>
      </c>
      <c r="P52" s="15">
        <f t="shared" si="31"/>
        <v>22375.031370147044</v>
      </c>
      <c r="Q52" s="34">
        <f t="shared" si="32"/>
        <v>4549548.2226192812</v>
      </c>
      <c r="R52" s="30">
        <f t="shared" si="9"/>
        <v>0.1</v>
      </c>
      <c r="T52" s="16"/>
      <c r="U52" s="20">
        <f t="shared" si="86"/>
        <v>41</v>
      </c>
      <c r="V52" s="15">
        <f t="shared" si="81"/>
        <v>4699871.6664948873</v>
      </c>
      <c r="W52" s="15">
        <f t="shared" si="87"/>
        <v>52596.732205008608</v>
      </c>
      <c r="X52" s="15">
        <f t="shared" si="73"/>
        <v>39166</v>
      </c>
      <c r="Y52" s="15">
        <f t="shared" si="74"/>
        <v>13430.732205008608</v>
      </c>
      <c r="Z52" s="34">
        <f t="shared" si="75"/>
        <v>4686440.9342898792</v>
      </c>
      <c r="AA52" s="30">
        <f t="shared" si="14"/>
        <v>0.1</v>
      </c>
      <c r="AC52" s="16"/>
      <c r="AD52" s="20">
        <f t="shared" si="88"/>
        <v>41</v>
      </c>
      <c r="AE52" s="15">
        <f t="shared" si="82"/>
        <v>4665799.9627229972</v>
      </c>
      <c r="AF52" s="15">
        <v>45435</v>
      </c>
      <c r="AG52" s="15">
        <f t="shared" si="76"/>
        <v>38882</v>
      </c>
      <c r="AH52" s="15">
        <f t="shared" si="77"/>
        <v>6553</v>
      </c>
      <c r="AI52" s="34">
        <f t="shared" si="78"/>
        <v>4659246.9627229972</v>
      </c>
      <c r="AJ52" s="30">
        <f t="shared" si="18"/>
        <v>0.1</v>
      </c>
    </row>
    <row r="53" spans="2:36" ht="14.25" x14ac:dyDescent="0.3">
      <c r="B53" s="16"/>
      <c r="C53" s="20">
        <f t="shared" si="83"/>
        <v>42</v>
      </c>
      <c r="D53" s="15">
        <f t="shared" si="79"/>
        <v>4816718.8776191045</v>
      </c>
      <c r="E53" s="13">
        <f t="shared" si="80"/>
        <v>45435.012959071821</v>
      </c>
      <c r="F53" s="15">
        <f t="shared" si="70"/>
        <v>40139</v>
      </c>
      <c r="G53" s="15">
        <f t="shared" si="71"/>
        <v>5296.0129590718207</v>
      </c>
      <c r="H53" s="34">
        <f t="shared" si="72"/>
        <v>4811422.864660033</v>
      </c>
      <c r="I53" s="30">
        <f t="shared" si="4"/>
        <v>0.1</v>
      </c>
      <c r="K53" s="16"/>
      <c r="L53" s="20">
        <f t="shared" si="84"/>
        <v>42</v>
      </c>
      <c r="M53" s="15">
        <f t="shared" si="63"/>
        <v>4549548.2226192812</v>
      </c>
      <c r="N53" s="15">
        <f t="shared" si="85"/>
        <v>60474.031370147044</v>
      </c>
      <c r="O53" s="15">
        <f t="shared" si="30"/>
        <v>37913</v>
      </c>
      <c r="P53" s="15">
        <f t="shared" si="31"/>
        <v>22561.031370147044</v>
      </c>
      <c r="Q53" s="34">
        <f t="shared" si="32"/>
        <v>4526987.191249134</v>
      </c>
      <c r="R53" s="30">
        <f t="shared" si="9"/>
        <v>0.1</v>
      </c>
      <c r="T53" s="16"/>
      <c r="U53" s="20">
        <f t="shared" si="86"/>
        <v>42</v>
      </c>
      <c r="V53" s="15">
        <f t="shared" si="81"/>
        <v>4686440.9342898792</v>
      </c>
      <c r="W53" s="15">
        <f t="shared" si="87"/>
        <v>52596.732205008608</v>
      </c>
      <c r="X53" s="15">
        <f t="shared" si="73"/>
        <v>39054</v>
      </c>
      <c r="Y53" s="15">
        <f t="shared" si="74"/>
        <v>13542.732205008608</v>
      </c>
      <c r="Z53" s="34">
        <f t="shared" si="75"/>
        <v>4672898.202084871</v>
      </c>
      <c r="AA53" s="30">
        <f t="shared" si="14"/>
        <v>0.1</v>
      </c>
      <c r="AC53" s="16"/>
      <c r="AD53" s="20">
        <f t="shared" si="88"/>
        <v>42</v>
      </c>
      <c r="AE53" s="15">
        <f t="shared" si="82"/>
        <v>4659246.9627229972</v>
      </c>
      <c r="AF53" s="15">
        <v>45435</v>
      </c>
      <c r="AG53" s="15">
        <f t="shared" si="76"/>
        <v>38827</v>
      </c>
      <c r="AH53" s="15">
        <f t="shared" si="77"/>
        <v>6608</v>
      </c>
      <c r="AI53" s="34">
        <f t="shared" si="78"/>
        <v>4652638.9627229972</v>
      </c>
      <c r="AJ53" s="30">
        <f t="shared" si="18"/>
        <v>0.1</v>
      </c>
    </row>
    <row r="54" spans="2:36" ht="14.25" x14ac:dyDescent="0.3">
      <c r="B54" s="16"/>
      <c r="C54" s="20">
        <f t="shared" si="83"/>
        <v>43</v>
      </c>
      <c r="D54" s="15">
        <f t="shared" si="79"/>
        <v>4811422.864660033</v>
      </c>
      <c r="E54" s="13">
        <f t="shared" si="80"/>
        <v>45435.009899677098</v>
      </c>
      <c r="F54" s="15">
        <f t="shared" si="70"/>
        <v>40095</v>
      </c>
      <c r="G54" s="15">
        <f t="shared" si="71"/>
        <v>5340.0098996770976</v>
      </c>
      <c r="H54" s="34">
        <f t="shared" si="72"/>
        <v>4806082.8547603562</v>
      </c>
      <c r="I54" s="30">
        <f t="shared" si="4"/>
        <v>0.1</v>
      </c>
      <c r="K54" s="16"/>
      <c r="L54" s="20">
        <f t="shared" si="84"/>
        <v>43</v>
      </c>
      <c r="M54" s="15">
        <f t="shared" si="63"/>
        <v>4526987.191249134</v>
      </c>
      <c r="N54" s="15">
        <f t="shared" si="85"/>
        <v>60474.031370147044</v>
      </c>
      <c r="O54" s="15">
        <f t="shared" si="30"/>
        <v>37725</v>
      </c>
      <c r="P54" s="15">
        <f t="shared" si="31"/>
        <v>22749.031370147044</v>
      </c>
      <c r="Q54" s="34">
        <f t="shared" si="32"/>
        <v>4504238.1598789869</v>
      </c>
      <c r="R54" s="30">
        <f t="shared" si="9"/>
        <v>0.1</v>
      </c>
      <c r="T54" s="16"/>
      <c r="U54" s="20">
        <f t="shared" si="86"/>
        <v>43</v>
      </c>
      <c r="V54" s="15">
        <f t="shared" si="81"/>
        <v>4672898.202084871</v>
      </c>
      <c r="W54" s="15">
        <f t="shared" si="87"/>
        <v>52596.732205008608</v>
      </c>
      <c r="X54" s="15">
        <f t="shared" si="73"/>
        <v>38941</v>
      </c>
      <c r="Y54" s="15">
        <f t="shared" si="74"/>
        <v>13655.732205008608</v>
      </c>
      <c r="Z54" s="34">
        <f t="shared" si="75"/>
        <v>4659242.4698798629</v>
      </c>
      <c r="AA54" s="30">
        <f t="shared" si="14"/>
        <v>0.1</v>
      </c>
      <c r="AC54" s="16"/>
      <c r="AD54" s="20">
        <f t="shared" si="88"/>
        <v>43</v>
      </c>
      <c r="AE54" s="15">
        <f t="shared" si="82"/>
        <v>4652638.9627229972</v>
      </c>
      <c r="AF54" s="15">
        <v>45435</v>
      </c>
      <c r="AG54" s="15">
        <f t="shared" si="76"/>
        <v>38772</v>
      </c>
      <c r="AH54" s="15">
        <f t="shared" si="77"/>
        <v>6663</v>
      </c>
      <c r="AI54" s="34">
        <f t="shared" si="78"/>
        <v>4645975.9627229972</v>
      </c>
      <c r="AJ54" s="30">
        <f t="shared" si="18"/>
        <v>0.1</v>
      </c>
    </row>
    <row r="55" spans="2:36" ht="14.25" x14ac:dyDescent="0.3">
      <c r="B55" s="16"/>
      <c r="C55" s="20">
        <f t="shared" si="83"/>
        <v>44</v>
      </c>
      <c r="D55" s="15">
        <f t="shared" si="79"/>
        <v>4806082.8547603562</v>
      </c>
      <c r="E55" s="13">
        <f t="shared" si="80"/>
        <v>45435.008098390332</v>
      </c>
      <c r="F55" s="15">
        <f t="shared" si="70"/>
        <v>40051</v>
      </c>
      <c r="G55" s="15">
        <f t="shared" si="71"/>
        <v>5384.0080983903317</v>
      </c>
      <c r="H55" s="34">
        <f t="shared" si="72"/>
        <v>4800698.8466619663</v>
      </c>
      <c r="I55" s="30">
        <f t="shared" si="4"/>
        <v>0.1</v>
      </c>
      <c r="K55" s="16"/>
      <c r="L55" s="20">
        <f t="shared" si="84"/>
        <v>44</v>
      </c>
      <c r="M55" s="15">
        <f t="shared" si="63"/>
        <v>4504238.1598789869</v>
      </c>
      <c r="N55" s="15">
        <f t="shared" si="85"/>
        <v>60474.031370147044</v>
      </c>
      <c r="O55" s="15">
        <f t="shared" si="30"/>
        <v>37535</v>
      </c>
      <c r="P55" s="15">
        <f t="shared" si="31"/>
        <v>22939.031370147044</v>
      </c>
      <c r="Q55" s="34">
        <f t="shared" si="32"/>
        <v>4481299.1285088398</v>
      </c>
      <c r="R55" s="30">
        <f t="shared" si="9"/>
        <v>0.1</v>
      </c>
      <c r="T55" s="16"/>
      <c r="U55" s="20">
        <f t="shared" si="86"/>
        <v>44</v>
      </c>
      <c r="V55" s="15">
        <f t="shared" si="81"/>
        <v>4659242.4698798629</v>
      </c>
      <c r="W55" s="15">
        <f t="shared" si="87"/>
        <v>52596.732205008608</v>
      </c>
      <c r="X55" s="15">
        <f t="shared" si="73"/>
        <v>38827</v>
      </c>
      <c r="Y55" s="15">
        <f t="shared" si="74"/>
        <v>13769.732205008608</v>
      </c>
      <c r="Z55" s="34">
        <f t="shared" si="75"/>
        <v>4645472.7376748547</v>
      </c>
      <c r="AA55" s="30">
        <f t="shared" si="14"/>
        <v>0.1</v>
      </c>
      <c r="AC55" s="16"/>
      <c r="AD55" s="20">
        <f t="shared" si="88"/>
        <v>44</v>
      </c>
      <c r="AE55" s="15">
        <f t="shared" si="82"/>
        <v>4645975.9627229972</v>
      </c>
      <c r="AF55" s="15">
        <v>45435</v>
      </c>
      <c r="AG55" s="15">
        <f t="shared" si="76"/>
        <v>38716</v>
      </c>
      <c r="AH55" s="15">
        <f t="shared" si="77"/>
        <v>6719</v>
      </c>
      <c r="AI55" s="34">
        <f t="shared" si="78"/>
        <v>4639256.9627229972</v>
      </c>
      <c r="AJ55" s="30">
        <f t="shared" si="18"/>
        <v>0.1</v>
      </c>
    </row>
    <row r="56" spans="2:36" ht="14.25" x14ac:dyDescent="0.3">
      <c r="B56" s="16"/>
      <c r="C56" s="20">
        <f t="shared" si="83"/>
        <v>45</v>
      </c>
      <c r="D56" s="15">
        <f t="shared" si="79"/>
        <v>4800698.8466619663</v>
      </c>
      <c r="E56" s="13">
        <f t="shared" si="80"/>
        <v>45435.011027988759</v>
      </c>
      <c r="F56" s="15">
        <f t="shared" si="70"/>
        <v>40006</v>
      </c>
      <c r="G56" s="15">
        <f t="shared" si="71"/>
        <v>5429.0110279887595</v>
      </c>
      <c r="H56" s="34">
        <f t="shared" si="72"/>
        <v>4795269.8356339773</v>
      </c>
      <c r="I56" s="30">
        <f t="shared" si="4"/>
        <v>0.1</v>
      </c>
      <c r="K56" s="16"/>
      <c r="L56" s="20">
        <f t="shared" si="84"/>
        <v>45</v>
      </c>
      <c r="M56" s="15">
        <f t="shared" si="63"/>
        <v>4481299.1285088398</v>
      </c>
      <c r="N56" s="15">
        <f t="shared" si="85"/>
        <v>60474.031370147044</v>
      </c>
      <c r="O56" s="15">
        <f t="shared" si="30"/>
        <v>37344</v>
      </c>
      <c r="P56" s="15">
        <f t="shared" si="31"/>
        <v>23130.031370147044</v>
      </c>
      <c r="Q56" s="34">
        <f t="shared" si="32"/>
        <v>4458169.0971386926</v>
      </c>
      <c r="R56" s="30">
        <f t="shared" si="9"/>
        <v>0.1</v>
      </c>
      <c r="T56" s="16"/>
      <c r="U56" s="20">
        <f t="shared" si="86"/>
        <v>45</v>
      </c>
      <c r="V56" s="15">
        <f t="shared" si="81"/>
        <v>4645472.7376748547</v>
      </c>
      <c r="W56" s="15">
        <f t="shared" si="87"/>
        <v>52596.732205008608</v>
      </c>
      <c r="X56" s="15">
        <f t="shared" si="73"/>
        <v>38712</v>
      </c>
      <c r="Y56" s="15">
        <f t="shared" si="74"/>
        <v>13884.732205008608</v>
      </c>
      <c r="Z56" s="34">
        <f t="shared" si="75"/>
        <v>4631588.0054698465</v>
      </c>
      <c r="AA56" s="30">
        <f t="shared" si="14"/>
        <v>0.1</v>
      </c>
      <c r="AC56" s="16"/>
      <c r="AD56" s="20">
        <f t="shared" si="88"/>
        <v>45</v>
      </c>
      <c r="AE56" s="15">
        <f t="shared" si="82"/>
        <v>4639256.9627229972</v>
      </c>
      <c r="AF56" s="15">
        <v>45435</v>
      </c>
      <c r="AG56" s="15">
        <f t="shared" si="76"/>
        <v>38660</v>
      </c>
      <c r="AH56" s="15">
        <f t="shared" si="77"/>
        <v>6775</v>
      </c>
      <c r="AI56" s="34">
        <f t="shared" si="78"/>
        <v>4632481.9627229972</v>
      </c>
      <c r="AJ56" s="30">
        <f t="shared" si="18"/>
        <v>0.1</v>
      </c>
    </row>
    <row r="57" spans="2:36" ht="14.25" x14ac:dyDescent="0.3">
      <c r="B57" s="16"/>
      <c r="C57" s="20">
        <f t="shared" si="83"/>
        <v>46</v>
      </c>
      <c r="D57" s="15">
        <f t="shared" si="79"/>
        <v>4795269.8356339773</v>
      </c>
      <c r="E57" s="13">
        <f t="shared" si="80"/>
        <v>45435.012698214858</v>
      </c>
      <c r="F57" s="15">
        <f t="shared" si="70"/>
        <v>39961</v>
      </c>
      <c r="G57" s="15">
        <f t="shared" si="71"/>
        <v>5474.0126982148577</v>
      </c>
      <c r="H57" s="34">
        <f t="shared" si="72"/>
        <v>4789795.8229357628</v>
      </c>
      <c r="I57" s="30">
        <f t="shared" si="4"/>
        <v>0.1</v>
      </c>
      <c r="K57" s="16"/>
      <c r="L57" s="20">
        <f t="shared" si="84"/>
        <v>46</v>
      </c>
      <c r="M57" s="15">
        <f t="shared" si="63"/>
        <v>4458169.0971386926</v>
      </c>
      <c r="N57" s="15">
        <f t="shared" si="85"/>
        <v>60474.031370147044</v>
      </c>
      <c r="O57" s="15">
        <f t="shared" si="30"/>
        <v>37151</v>
      </c>
      <c r="P57" s="15">
        <f t="shared" si="31"/>
        <v>23323.031370147044</v>
      </c>
      <c r="Q57" s="34">
        <f t="shared" si="32"/>
        <v>4434846.0657685455</v>
      </c>
      <c r="R57" s="30">
        <f t="shared" si="9"/>
        <v>0.1</v>
      </c>
      <c r="T57" s="16"/>
      <c r="U57" s="20">
        <f t="shared" si="86"/>
        <v>46</v>
      </c>
      <c r="V57" s="15">
        <f t="shared" si="81"/>
        <v>4631588.0054698465</v>
      </c>
      <c r="W57" s="15">
        <f t="shared" si="87"/>
        <v>52596.732205008608</v>
      </c>
      <c r="X57" s="15">
        <f t="shared" si="73"/>
        <v>38597</v>
      </c>
      <c r="Y57" s="15">
        <f t="shared" si="74"/>
        <v>13999.732205008608</v>
      </c>
      <c r="Z57" s="34">
        <f t="shared" si="75"/>
        <v>4617588.2732648384</v>
      </c>
      <c r="AA57" s="30">
        <f t="shared" si="14"/>
        <v>0.1</v>
      </c>
      <c r="AC57" s="16"/>
      <c r="AD57" s="20">
        <f t="shared" si="88"/>
        <v>46</v>
      </c>
      <c r="AE57" s="15">
        <f t="shared" si="82"/>
        <v>4632481.9627229972</v>
      </c>
      <c r="AF57" s="15">
        <v>45435</v>
      </c>
      <c r="AG57" s="15">
        <f t="shared" si="76"/>
        <v>38604</v>
      </c>
      <c r="AH57" s="15">
        <f t="shared" si="77"/>
        <v>6831</v>
      </c>
      <c r="AI57" s="34">
        <f t="shared" si="78"/>
        <v>4625650.9627229972</v>
      </c>
      <c r="AJ57" s="30">
        <f t="shared" si="18"/>
        <v>0.1</v>
      </c>
    </row>
    <row r="58" spans="2:36" ht="14.25" x14ac:dyDescent="0.3">
      <c r="B58" s="16"/>
      <c r="C58" s="20">
        <f t="shared" si="83"/>
        <v>47</v>
      </c>
      <c r="D58" s="15">
        <f t="shared" si="79"/>
        <v>4789795.8229357628</v>
      </c>
      <c r="E58" s="13">
        <f t="shared" si="80"/>
        <v>45435.0166636219</v>
      </c>
      <c r="F58" s="15">
        <f t="shared" si="70"/>
        <v>39915</v>
      </c>
      <c r="G58" s="15">
        <f t="shared" si="71"/>
        <v>5520.0166636219001</v>
      </c>
      <c r="H58" s="34">
        <f t="shared" si="72"/>
        <v>4784275.8062721407</v>
      </c>
      <c r="I58" s="30">
        <f t="shared" si="4"/>
        <v>0.1</v>
      </c>
      <c r="K58" s="16"/>
      <c r="L58" s="20">
        <f t="shared" si="84"/>
        <v>47</v>
      </c>
      <c r="M58" s="15">
        <f t="shared" si="63"/>
        <v>4434846.0657685455</v>
      </c>
      <c r="N58" s="15">
        <f t="shared" si="85"/>
        <v>60474.031370147044</v>
      </c>
      <c r="O58" s="15">
        <f t="shared" si="30"/>
        <v>36957</v>
      </c>
      <c r="P58" s="15">
        <f t="shared" si="31"/>
        <v>23517.031370147044</v>
      </c>
      <c r="Q58" s="34">
        <f t="shared" si="32"/>
        <v>4411329.0343983984</v>
      </c>
      <c r="R58" s="30">
        <f t="shared" si="9"/>
        <v>0.1</v>
      </c>
      <c r="T58" s="16"/>
      <c r="U58" s="20">
        <f t="shared" si="86"/>
        <v>47</v>
      </c>
      <c r="V58" s="15">
        <f t="shared" si="81"/>
        <v>4617588.2732648384</v>
      </c>
      <c r="W58" s="15">
        <f t="shared" si="87"/>
        <v>52596.732205008608</v>
      </c>
      <c r="X58" s="15">
        <f t="shared" si="73"/>
        <v>38480</v>
      </c>
      <c r="Y58" s="15">
        <f t="shared" si="74"/>
        <v>14116.732205008608</v>
      </c>
      <c r="Z58" s="34">
        <f t="shared" si="75"/>
        <v>4603471.5410598302</v>
      </c>
      <c r="AA58" s="30">
        <f t="shared" si="14"/>
        <v>0.1</v>
      </c>
      <c r="AC58" s="16"/>
      <c r="AD58" s="20">
        <f t="shared" si="88"/>
        <v>47</v>
      </c>
      <c r="AE58" s="15">
        <f t="shared" si="82"/>
        <v>4625650.9627229972</v>
      </c>
      <c r="AF58" s="15">
        <v>45435</v>
      </c>
      <c r="AG58" s="15">
        <f t="shared" si="76"/>
        <v>38547</v>
      </c>
      <c r="AH58" s="15">
        <f t="shared" si="77"/>
        <v>6888</v>
      </c>
      <c r="AI58" s="34">
        <f t="shared" si="78"/>
        <v>4618762.9627229972</v>
      </c>
      <c r="AJ58" s="30">
        <f t="shared" si="18"/>
        <v>0.1</v>
      </c>
    </row>
    <row r="59" spans="2:36" ht="14.25" x14ac:dyDescent="0.3">
      <c r="B59" s="16"/>
      <c r="C59" s="20">
        <f t="shared" si="83"/>
        <v>48</v>
      </c>
      <c r="D59" s="15">
        <f t="shared" si="79"/>
        <v>4784275.8062721407</v>
      </c>
      <c r="E59" s="13">
        <f t="shared" si="80"/>
        <v>45435.016994192621</v>
      </c>
      <c r="F59" s="15">
        <f t="shared" si="70"/>
        <v>39869</v>
      </c>
      <c r="G59" s="15">
        <f t="shared" si="71"/>
        <v>5566.0169941926215</v>
      </c>
      <c r="H59" s="34">
        <f t="shared" si="72"/>
        <v>4778709.7892779484</v>
      </c>
      <c r="I59" s="30">
        <f t="shared" si="4"/>
        <v>0.1</v>
      </c>
      <c r="K59" s="16"/>
      <c r="L59" s="20">
        <f t="shared" si="84"/>
        <v>48</v>
      </c>
      <c r="M59" s="15">
        <f t="shared" si="63"/>
        <v>4411329.0343983984</v>
      </c>
      <c r="N59" s="15">
        <f t="shared" si="85"/>
        <v>60474.031370147044</v>
      </c>
      <c r="O59" s="15">
        <f t="shared" si="30"/>
        <v>36761</v>
      </c>
      <c r="P59" s="15">
        <f t="shared" si="31"/>
        <v>23713.031370147044</v>
      </c>
      <c r="Q59" s="34">
        <f t="shared" si="32"/>
        <v>4387616.0030282512</v>
      </c>
      <c r="R59" s="30">
        <f t="shared" si="9"/>
        <v>0.1</v>
      </c>
      <c r="T59" s="16"/>
      <c r="U59" s="20">
        <f t="shared" si="86"/>
        <v>48</v>
      </c>
      <c r="V59" s="15">
        <f t="shared" si="81"/>
        <v>4603471.5410598302</v>
      </c>
      <c r="W59" s="15">
        <f t="shared" si="87"/>
        <v>52596.732205008608</v>
      </c>
      <c r="X59" s="15">
        <f t="shared" si="73"/>
        <v>38362</v>
      </c>
      <c r="Y59" s="15">
        <f t="shared" si="74"/>
        <v>14234.732205008608</v>
      </c>
      <c r="Z59" s="34">
        <f t="shared" si="75"/>
        <v>4589236.8088548221</v>
      </c>
      <c r="AA59" s="30">
        <f t="shared" si="14"/>
        <v>0.1</v>
      </c>
      <c r="AC59" s="16"/>
      <c r="AD59" s="20">
        <f t="shared" si="88"/>
        <v>48</v>
      </c>
      <c r="AE59" s="15">
        <f t="shared" si="82"/>
        <v>4618762.9627229972</v>
      </c>
      <c r="AF59" s="57">
        <f>45435+45435</f>
        <v>90870</v>
      </c>
      <c r="AG59" s="15">
        <f t="shared" si="76"/>
        <v>38490</v>
      </c>
      <c r="AH59" s="15">
        <f t="shared" si="77"/>
        <v>52380</v>
      </c>
      <c r="AI59" s="34">
        <f t="shared" si="78"/>
        <v>4566382.9627229972</v>
      </c>
      <c r="AJ59" s="30">
        <f t="shared" si="18"/>
        <v>0.1</v>
      </c>
    </row>
    <row r="60" spans="2:36" ht="14.25" x14ac:dyDescent="0.3">
      <c r="B60" s="16"/>
      <c r="C60" s="20"/>
      <c r="D60" s="15"/>
      <c r="E60" s="13"/>
      <c r="F60" s="15"/>
      <c r="G60" s="15"/>
      <c r="H60" s="34"/>
      <c r="I60" s="30"/>
      <c r="K60" s="16"/>
      <c r="L60" s="20"/>
      <c r="M60" s="15"/>
      <c r="N60" s="15"/>
      <c r="O60" s="15"/>
      <c r="P60" s="15"/>
      <c r="Q60" s="34"/>
      <c r="R60" s="30"/>
      <c r="T60" s="16"/>
      <c r="U60" s="20"/>
      <c r="V60" s="15"/>
      <c r="W60" s="15"/>
      <c r="X60" s="15"/>
      <c r="Y60" s="15"/>
      <c r="Z60" s="34"/>
      <c r="AA60" s="30"/>
      <c r="AC60" s="16"/>
      <c r="AD60" s="20"/>
      <c r="AE60" s="15"/>
      <c r="AF60" s="15"/>
      <c r="AG60" s="15"/>
      <c r="AH60" s="15"/>
      <c r="AI60" s="34"/>
      <c r="AJ60" s="30"/>
    </row>
    <row r="61" spans="2:36" ht="14.25" x14ac:dyDescent="0.3">
      <c r="B61" s="16">
        <f>B48+1</f>
        <v>5</v>
      </c>
      <c r="C61" s="20">
        <f>C59+1</f>
        <v>49</v>
      </c>
      <c r="D61" s="15">
        <f>H59</f>
        <v>4778709.7892779484</v>
      </c>
      <c r="E61" s="13">
        <f>IF($G$5+1-C61=0,0,PMT(I61/12,$G$5+1-C61,-$D61,0,0))</f>
        <v>45435.017326468682</v>
      </c>
      <c r="F61" s="15">
        <f t="shared" ref="F61:F72" si="89">ROUND(D61*$O$8/12,)</f>
        <v>39823</v>
      </c>
      <c r="G61" s="15">
        <f t="shared" ref="G61:G72" si="90">E61-F61</f>
        <v>5612.0173264686819</v>
      </c>
      <c r="H61" s="34">
        <f t="shared" ref="H61:H72" si="91">D61-G61</f>
        <v>4773097.7719514798</v>
      </c>
      <c r="I61" s="30">
        <f t="shared" si="4"/>
        <v>0.1</v>
      </c>
      <c r="K61" s="16">
        <f>K48+1</f>
        <v>5</v>
      </c>
      <c r="L61" s="20">
        <f>L59+1</f>
        <v>49</v>
      </c>
      <c r="M61" s="15">
        <f>Q59</f>
        <v>4387616.0030282512</v>
      </c>
      <c r="N61" s="52">
        <f>N59*1.1</f>
        <v>66521.434507161757</v>
      </c>
      <c r="O61" s="15">
        <f t="shared" si="30"/>
        <v>36563</v>
      </c>
      <c r="P61" s="15">
        <f t="shared" si="31"/>
        <v>29958.434507161757</v>
      </c>
      <c r="Q61" s="34">
        <f t="shared" si="32"/>
        <v>4357657.5685210899</v>
      </c>
      <c r="R61" s="30">
        <f t="shared" si="9"/>
        <v>0.1</v>
      </c>
      <c r="T61" s="16">
        <f>T48+1</f>
        <v>5</v>
      </c>
      <c r="U61" s="20">
        <f>U59+1</f>
        <v>49</v>
      </c>
      <c r="V61" s="15">
        <f>Z59</f>
        <v>4589236.8088548221</v>
      </c>
      <c r="W61" s="52">
        <f>W59*1.05</f>
        <v>55226.568815259037</v>
      </c>
      <c r="X61" s="15">
        <f t="shared" ref="X61:X72" si="92">ROUND(V61*$O$8/12,)</f>
        <v>38244</v>
      </c>
      <c r="Y61" s="15">
        <f t="shared" ref="Y61:Y72" si="93">W61-X61</f>
        <v>16982.568815259037</v>
      </c>
      <c r="Z61" s="34">
        <f t="shared" ref="Z61:Z72" si="94">V61-Y61</f>
        <v>4572254.2400395628</v>
      </c>
      <c r="AA61" s="30">
        <f t="shared" si="14"/>
        <v>0.1</v>
      </c>
      <c r="AC61" s="16">
        <f>AC48+1</f>
        <v>5</v>
      </c>
      <c r="AD61" s="20">
        <f>AD59+1</f>
        <v>49</v>
      </c>
      <c r="AE61" s="15">
        <f>AI59</f>
        <v>4566382.9627229972</v>
      </c>
      <c r="AF61" s="15">
        <v>45435</v>
      </c>
      <c r="AG61" s="15">
        <f t="shared" ref="AG61:AG72" si="95">ROUND(AE61*$O$8/12,)</f>
        <v>38053</v>
      </c>
      <c r="AH61" s="15">
        <f t="shared" ref="AH61:AH72" si="96">AF61-AG61</f>
        <v>7382</v>
      </c>
      <c r="AI61" s="34">
        <f t="shared" ref="AI61:AI72" si="97">AE61-AH61</f>
        <v>4559000.9627229972</v>
      </c>
      <c r="AJ61" s="30">
        <f t="shared" si="18"/>
        <v>0.1</v>
      </c>
    </row>
    <row r="62" spans="2:36" ht="14.25" x14ac:dyDescent="0.3">
      <c r="B62" s="16"/>
      <c r="C62" s="20">
        <f>C61+1</f>
        <v>50</v>
      </c>
      <c r="D62" s="15">
        <f t="shared" ref="D62:D72" si="98">H61</f>
        <v>4773097.7719514798</v>
      </c>
      <c r="E62" s="13">
        <f t="shared" ref="E62:E72" si="99">IF($G$5+1-C62=0,0,PMT(I62/12,$G$5+1-C62,-$D62,0,0))</f>
        <v>45435.021309425756</v>
      </c>
      <c r="F62" s="15">
        <f t="shared" si="89"/>
        <v>39776</v>
      </c>
      <c r="G62" s="15">
        <f t="shared" si="90"/>
        <v>5659.021309425756</v>
      </c>
      <c r="H62" s="34">
        <f t="shared" si="91"/>
        <v>4767438.7506420538</v>
      </c>
      <c r="I62" s="30">
        <f t="shared" si="4"/>
        <v>0.1</v>
      </c>
      <c r="K62" s="16"/>
      <c r="L62" s="20">
        <f>L61+1</f>
        <v>50</v>
      </c>
      <c r="M62" s="15">
        <f t="shared" si="63"/>
        <v>4357657.5685210899</v>
      </c>
      <c r="N62" s="15">
        <f>N61</f>
        <v>66521.434507161757</v>
      </c>
      <c r="O62" s="15">
        <f t="shared" si="30"/>
        <v>36314</v>
      </c>
      <c r="P62" s="15">
        <f t="shared" si="31"/>
        <v>30207.434507161757</v>
      </c>
      <c r="Q62" s="34">
        <f t="shared" si="32"/>
        <v>4327450.1340139285</v>
      </c>
      <c r="R62" s="30">
        <f t="shared" si="9"/>
        <v>0.1</v>
      </c>
      <c r="T62" s="16"/>
      <c r="U62" s="20">
        <f>U61+1</f>
        <v>50</v>
      </c>
      <c r="V62" s="15">
        <f t="shared" ref="V62:V72" si="100">Z61</f>
        <v>4572254.2400395628</v>
      </c>
      <c r="W62" s="15">
        <f>W61</f>
        <v>55226.568815259037</v>
      </c>
      <c r="X62" s="15">
        <f t="shared" si="92"/>
        <v>38102</v>
      </c>
      <c r="Y62" s="15">
        <f t="shared" si="93"/>
        <v>17124.568815259037</v>
      </c>
      <c r="Z62" s="34">
        <f t="shared" si="94"/>
        <v>4555129.6712243035</v>
      </c>
      <c r="AA62" s="30">
        <f t="shared" si="14"/>
        <v>0.1</v>
      </c>
      <c r="AC62" s="16"/>
      <c r="AD62" s="20">
        <f>AD61+1</f>
        <v>50</v>
      </c>
      <c r="AE62" s="15">
        <f t="shared" ref="AE62:AE72" si="101">AI61</f>
        <v>4559000.9627229972</v>
      </c>
      <c r="AF62" s="15">
        <v>45435</v>
      </c>
      <c r="AG62" s="15">
        <f t="shared" si="95"/>
        <v>37992</v>
      </c>
      <c r="AH62" s="15">
        <f t="shared" si="96"/>
        <v>7443</v>
      </c>
      <c r="AI62" s="34">
        <f t="shared" si="97"/>
        <v>4551557.9627229972</v>
      </c>
      <c r="AJ62" s="30">
        <f t="shared" si="18"/>
        <v>0.1</v>
      </c>
    </row>
    <row r="63" spans="2:36" ht="14.25" x14ac:dyDescent="0.3">
      <c r="B63" s="16"/>
      <c r="C63" s="20">
        <f t="shared" ref="C63:C124" si="102">C62+1</f>
        <v>51</v>
      </c>
      <c r="D63" s="15">
        <f t="shared" si="98"/>
        <v>4767438.7506420538</v>
      </c>
      <c r="E63" s="13">
        <f t="shared" si="99"/>
        <v>45435.023074755016</v>
      </c>
      <c r="F63" s="15">
        <f t="shared" si="89"/>
        <v>39729</v>
      </c>
      <c r="G63" s="15">
        <f t="shared" si="90"/>
        <v>5706.0230747550158</v>
      </c>
      <c r="H63" s="34">
        <f t="shared" si="91"/>
        <v>4761732.7275672983</v>
      </c>
      <c r="I63" s="30">
        <f t="shared" si="4"/>
        <v>0.1</v>
      </c>
      <c r="K63" s="16"/>
      <c r="L63" s="20">
        <f t="shared" ref="L63:L124" si="103">L62+1</f>
        <v>51</v>
      </c>
      <c r="M63" s="15">
        <f t="shared" si="63"/>
        <v>4327450.1340139285</v>
      </c>
      <c r="N63" s="15">
        <f t="shared" ref="N63:N72" si="104">N62</f>
        <v>66521.434507161757</v>
      </c>
      <c r="O63" s="15">
        <f t="shared" si="30"/>
        <v>36062</v>
      </c>
      <c r="P63" s="15">
        <f t="shared" si="31"/>
        <v>30459.434507161757</v>
      </c>
      <c r="Q63" s="34">
        <f t="shared" si="32"/>
        <v>4296990.6995067671</v>
      </c>
      <c r="R63" s="30">
        <f t="shared" si="9"/>
        <v>0.1</v>
      </c>
      <c r="T63" s="16"/>
      <c r="U63" s="20">
        <f t="shared" ref="U63:U72" si="105">U62+1</f>
        <v>51</v>
      </c>
      <c r="V63" s="15">
        <f t="shared" si="100"/>
        <v>4555129.6712243035</v>
      </c>
      <c r="W63" s="15">
        <f t="shared" ref="W63:W72" si="106">W62</f>
        <v>55226.568815259037</v>
      </c>
      <c r="X63" s="15">
        <f t="shared" si="92"/>
        <v>37959</v>
      </c>
      <c r="Y63" s="15">
        <f t="shared" si="93"/>
        <v>17267.568815259037</v>
      </c>
      <c r="Z63" s="34">
        <f t="shared" si="94"/>
        <v>4537862.1024090443</v>
      </c>
      <c r="AA63" s="30">
        <f t="shared" si="14"/>
        <v>0.1</v>
      </c>
      <c r="AC63" s="16"/>
      <c r="AD63" s="20">
        <f t="shared" ref="AD63:AD72" si="107">AD62+1</f>
        <v>51</v>
      </c>
      <c r="AE63" s="15">
        <f t="shared" si="101"/>
        <v>4551557.9627229972</v>
      </c>
      <c r="AF63" s="15">
        <v>45435</v>
      </c>
      <c r="AG63" s="15">
        <f t="shared" si="95"/>
        <v>37930</v>
      </c>
      <c r="AH63" s="15">
        <f t="shared" si="96"/>
        <v>7505</v>
      </c>
      <c r="AI63" s="34">
        <f t="shared" si="97"/>
        <v>4544052.9627229972</v>
      </c>
      <c r="AJ63" s="30">
        <f t="shared" si="18"/>
        <v>0.1</v>
      </c>
    </row>
    <row r="64" spans="2:36" ht="14.25" x14ac:dyDescent="0.3">
      <c r="B64" s="16"/>
      <c r="C64" s="20">
        <f t="shared" si="102"/>
        <v>52</v>
      </c>
      <c r="D64" s="15">
        <f t="shared" si="98"/>
        <v>4761732.7275672983</v>
      </c>
      <c r="E64" s="13">
        <f t="shared" si="99"/>
        <v>45435.026354663431</v>
      </c>
      <c r="F64" s="15">
        <f t="shared" si="89"/>
        <v>39681</v>
      </c>
      <c r="G64" s="15">
        <f t="shared" si="90"/>
        <v>5754.0263546634305</v>
      </c>
      <c r="H64" s="34">
        <f t="shared" si="91"/>
        <v>4755978.7012126353</v>
      </c>
      <c r="I64" s="30">
        <f t="shared" si="4"/>
        <v>0.1</v>
      </c>
      <c r="K64" s="16"/>
      <c r="L64" s="20">
        <f t="shared" si="103"/>
        <v>52</v>
      </c>
      <c r="M64" s="15">
        <f t="shared" si="63"/>
        <v>4296990.6995067671</v>
      </c>
      <c r="N64" s="15">
        <f t="shared" si="104"/>
        <v>66521.434507161757</v>
      </c>
      <c r="O64" s="15">
        <f t="shared" si="30"/>
        <v>35808</v>
      </c>
      <c r="P64" s="15">
        <f t="shared" si="31"/>
        <v>30713.434507161757</v>
      </c>
      <c r="Q64" s="34">
        <f t="shared" si="32"/>
        <v>4266277.2649996057</v>
      </c>
      <c r="R64" s="30">
        <f t="shared" si="9"/>
        <v>0.1</v>
      </c>
      <c r="T64" s="16"/>
      <c r="U64" s="20">
        <f t="shared" si="105"/>
        <v>52</v>
      </c>
      <c r="V64" s="15">
        <f t="shared" si="100"/>
        <v>4537862.1024090443</v>
      </c>
      <c r="W64" s="15">
        <f t="shared" si="106"/>
        <v>55226.568815259037</v>
      </c>
      <c r="X64" s="15">
        <f t="shared" si="92"/>
        <v>37816</v>
      </c>
      <c r="Y64" s="15">
        <f t="shared" si="93"/>
        <v>17410.568815259037</v>
      </c>
      <c r="Z64" s="34">
        <f t="shared" si="94"/>
        <v>4520451.533593785</v>
      </c>
      <c r="AA64" s="30">
        <f t="shared" si="14"/>
        <v>0.1</v>
      </c>
      <c r="AC64" s="16"/>
      <c r="AD64" s="20">
        <f t="shared" si="107"/>
        <v>52</v>
      </c>
      <c r="AE64" s="15">
        <f t="shared" si="101"/>
        <v>4544052.9627229972</v>
      </c>
      <c r="AF64" s="15">
        <v>45435</v>
      </c>
      <c r="AG64" s="15">
        <f t="shared" si="95"/>
        <v>37867</v>
      </c>
      <c r="AH64" s="15">
        <f t="shared" si="96"/>
        <v>7568</v>
      </c>
      <c r="AI64" s="34">
        <f t="shared" si="97"/>
        <v>4536484.9627229972</v>
      </c>
      <c r="AJ64" s="30">
        <f t="shared" si="18"/>
        <v>0.1</v>
      </c>
    </row>
    <row r="65" spans="2:36" ht="14.25" x14ac:dyDescent="0.3">
      <c r="B65" s="16"/>
      <c r="C65" s="20">
        <f t="shared" si="102"/>
        <v>53</v>
      </c>
      <c r="D65" s="15">
        <f t="shared" si="98"/>
        <v>4755978.7012126353</v>
      </c>
      <c r="E65" s="13">
        <f t="shared" si="99"/>
        <v>45435.025341417117</v>
      </c>
      <c r="F65" s="15">
        <f t="shared" si="89"/>
        <v>39633</v>
      </c>
      <c r="G65" s="15">
        <f t="shared" si="90"/>
        <v>5802.0253414171166</v>
      </c>
      <c r="H65" s="34">
        <f t="shared" si="91"/>
        <v>4750176.6758712186</v>
      </c>
      <c r="I65" s="30">
        <f t="shared" si="4"/>
        <v>0.1</v>
      </c>
      <c r="K65" s="16"/>
      <c r="L65" s="20">
        <f t="shared" si="103"/>
        <v>53</v>
      </c>
      <c r="M65" s="15">
        <f t="shared" si="63"/>
        <v>4266277.2649996057</v>
      </c>
      <c r="N65" s="15">
        <f t="shared" si="104"/>
        <v>66521.434507161757</v>
      </c>
      <c r="O65" s="15">
        <f t="shared" si="30"/>
        <v>35552</v>
      </c>
      <c r="P65" s="15">
        <f t="shared" si="31"/>
        <v>30969.434507161757</v>
      </c>
      <c r="Q65" s="34">
        <f t="shared" si="32"/>
        <v>4235307.8304924443</v>
      </c>
      <c r="R65" s="30">
        <f t="shared" si="9"/>
        <v>0.1</v>
      </c>
      <c r="T65" s="16"/>
      <c r="U65" s="20">
        <f t="shared" si="105"/>
        <v>53</v>
      </c>
      <c r="V65" s="15">
        <f t="shared" si="100"/>
        <v>4520451.533593785</v>
      </c>
      <c r="W65" s="15">
        <f t="shared" si="106"/>
        <v>55226.568815259037</v>
      </c>
      <c r="X65" s="15">
        <f t="shared" si="92"/>
        <v>37670</v>
      </c>
      <c r="Y65" s="15">
        <f t="shared" si="93"/>
        <v>17556.568815259037</v>
      </c>
      <c r="Z65" s="34">
        <f t="shared" si="94"/>
        <v>4502894.9647785258</v>
      </c>
      <c r="AA65" s="30">
        <f t="shared" si="14"/>
        <v>0.1</v>
      </c>
      <c r="AC65" s="16"/>
      <c r="AD65" s="20">
        <f t="shared" si="107"/>
        <v>53</v>
      </c>
      <c r="AE65" s="15">
        <f t="shared" si="101"/>
        <v>4536484.9627229972</v>
      </c>
      <c r="AF65" s="15">
        <v>45435</v>
      </c>
      <c r="AG65" s="15">
        <f t="shared" si="95"/>
        <v>37804</v>
      </c>
      <c r="AH65" s="15">
        <f t="shared" si="96"/>
        <v>7631</v>
      </c>
      <c r="AI65" s="34">
        <f t="shared" si="97"/>
        <v>4528853.9627229972</v>
      </c>
      <c r="AJ65" s="30">
        <f t="shared" si="18"/>
        <v>0.1</v>
      </c>
    </row>
    <row r="66" spans="2:36" ht="14.25" x14ac:dyDescent="0.3">
      <c r="B66" s="16"/>
      <c r="C66" s="20">
        <f t="shared" si="102"/>
        <v>54</v>
      </c>
      <c r="D66" s="15">
        <f t="shared" si="98"/>
        <v>4750176.6758712186</v>
      </c>
      <c r="E66" s="13">
        <f t="shared" si="99"/>
        <v>45435.023850788282</v>
      </c>
      <c r="F66" s="15">
        <f t="shared" si="89"/>
        <v>39585</v>
      </c>
      <c r="G66" s="15">
        <f t="shared" si="90"/>
        <v>5850.0238507882823</v>
      </c>
      <c r="H66" s="34">
        <f t="shared" si="91"/>
        <v>4744326.6520204302</v>
      </c>
      <c r="I66" s="30">
        <f t="shared" si="4"/>
        <v>0.1</v>
      </c>
      <c r="K66" s="16"/>
      <c r="L66" s="20">
        <f t="shared" si="103"/>
        <v>54</v>
      </c>
      <c r="M66" s="15">
        <f t="shared" si="63"/>
        <v>4235307.8304924443</v>
      </c>
      <c r="N66" s="15">
        <f t="shared" si="104"/>
        <v>66521.434507161757</v>
      </c>
      <c r="O66" s="15">
        <f t="shared" si="30"/>
        <v>35294</v>
      </c>
      <c r="P66" s="15">
        <f t="shared" si="31"/>
        <v>31227.434507161757</v>
      </c>
      <c r="Q66" s="34">
        <f t="shared" si="32"/>
        <v>4204080.395985283</v>
      </c>
      <c r="R66" s="30">
        <f t="shared" si="9"/>
        <v>0.1</v>
      </c>
      <c r="T66" s="16"/>
      <c r="U66" s="20">
        <f t="shared" si="105"/>
        <v>54</v>
      </c>
      <c r="V66" s="15">
        <f t="shared" si="100"/>
        <v>4502894.9647785258</v>
      </c>
      <c r="W66" s="15">
        <f t="shared" si="106"/>
        <v>55226.568815259037</v>
      </c>
      <c r="X66" s="15">
        <f t="shared" si="92"/>
        <v>37524</v>
      </c>
      <c r="Y66" s="15">
        <f t="shared" si="93"/>
        <v>17702.568815259037</v>
      </c>
      <c r="Z66" s="34">
        <f t="shared" si="94"/>
        <v>4485192.3959632665</v>
      </c>
      <c r="AA66" s="30">
        <f t="shared" si="14"/>
        <v>0.1</v>
      </c>
      <c r="AC66" s="16"/>
      <c r="AD66" s="20">
        <f t="shared" si="107"/>
        <v>54</v>
      </c>
      <c r="AE66" s="15">
        <f t="shared" si="101"/>
        <v>4528853.9627229972</v>
      </c>
      <c r="AF66" s="15">
        <v>45435</v>
      </c>
      <c r="AG66" s="15">
        <f t="shared" si="95"/>
        <v>37740</v>
      </c>
      <c r="AH66" s="15">
        <f t="shared" si="96"/>
        <v>7695</v>
      </c>
      <c r="AI66" s="34">
        <f t="shared" si="97"/>
        <v>4521158.9627229972</v>
      </c>
      <c r="AJ66" s="30">
        <f t="shared" si="18"/>
        <v>0.1</v>
      </c>
    </row>
    <row r="67" spans="2:36" ht="14.25" x14ac:dyDescent="0.3">
      <c r="B67" s="16"/>
      <c r="C67" s="20">
        <f t="shared" si="102"/>
        <v>55</v>
      </c>
      <c r="D67" s="15">
        <f t="shared" si="98"/>
        <v>4744326.6520204302</v>
      </c>
      <c r="E67" s="13">
        <f t="shared" si="99"/>
        <v>45435.025712191156</v>
      </c>
      <c r="F67" s="15">
        <f t="shared" si="89"/>
        <v>39536</v>
      </c>
      <c r="G67" s="15">
        <f t="shared" si="90"/>
        <v>5899.0257121911563</v>
      </c>
      <c r="H67" s="34">
        <f t="shared" si="91"/>
        <v>4738427.6263082391</v>
      </c>
      <c r="I67" s="30">
        <f t="shared" si="4"/>
        <v>0.1</v>
      </c>
      <c r="K67" s="16"/>
      <c r="L67" s="20">
        <f t="shared" si="103"/>
        <v>55</v>
      </c>
      <c r="M67" s="15">
        <f t="shared" si="63"/>
        <v>4204080.395985283</v>
      </c>
      <c r="N67" s="15">
        <f t="shared" si="104"/>
        <v>66521.434507161757</v>
      </c>
      <c r="O67" s="15">
        <f t="shared" si="30"/>
        <v>35034</v>
      </c>
      <c r="P67" s="15">
        <f t="shared" si="31"/>
        <v>31487.434507161757</v>
      </c>
      <c r="Q67" s="34">
        <f t="shared" si="32"/>
        <v>4172592.9614781211</v>
      </c>
      <c r="R67" s="30">
        <f t="shared" si="9"/>
        <v>0.1</v>
      </c>
      <c r="T67" s="16"/>
      <c r="U67" s="20">
        <f t="shared" si="105"/>
        <v>55</v>
      </c>
      <c r="V67" s="15">
        <f t="shared" si="100"/>
        <v>4485192.3959632665</v>
      </c>
      <c r="W67" s="15">
        <f t="shared" si="106"/>
        <v>55226.568815259037</v>
      </c>
      <c r="X67" s="15">
        <f t="shared" si="92"/>
        <v>37377</v>
      </c>
      <c r="Y67" s="15">
        <f t="shared" si="93"/>
        <v>17849.568815259037</v>
      </c>
      <c r="Z67" s="34">
        <f t="shared" si="94"/>
        <v>4467342.8271480072</v>
      </c>
      <c r="AA67" s="30">
        <f t="shared" si="14"/>
        <v>0.1</v>
      </c>
      <c r="AC67" s="16"/>
      <c r="AD67" s="20">
        <f t="shared" si="107"/>
        <v>55</v>
      </c>
      <c r="AE67" s="15">
        <f t="shared" si="101"/>
        <v>4521158.9627229972</v>
      </c>
      <c r="AF67" s="15">
        <v>45435</v>
      </c>
      <c r="AG67" s="15">
        <f t="shared" si="95"/>
        <v>37676</v>
      </c>
      <c r="AH67" s="15">
        <f t="shared" si="96"/>
        <v>7759</v>
      </c>
      <c r="AI67" s="34">
        <f t="shared" si="97"/>
        <v>4513399.9627229972</v>
      </c>
      <c r="AJ67" s="30">
        <f t="shared" si="18"/>
        <v>0.1</v>
      </c>
    </row>
    <row r="68" spans="2:36" ht="14.25" x14ac:dyDescent="0.3">
      <c r="B68" s="16"/>
      <c r="C68" s="20">
        <f t="shared" si="102"/>
        <v>56</v>
      </c>
      <c r="D68" s="15">
        <f t="shared" si="98"/>
        <v>4738427.6263082391</v>
      </c>
      <c r="E68" s="13">
        <f t="shared" si="99"/>
        <v>45435.025180659846</v>
      </c>
      <c r="F68" s="15">
        <f t="shared" si="89"/>
        <v>39487</v>
      </c>
      <c r="G68" s="15">
        <f t="shared" si="90"/>
        <v>5948.0251806598462</v>
      </c>
      <c r="H68" s="34">
        <f t="shared" si="91"/>
        <v>4732479.6011275789</v>
      </c>
      <c r="I68" s="30">
        <f t="shared" si="4"/>
        <v>0.1</v>
      </c>
      <c r="K68" s="16"/>
      <c r="L68" s="20">
        <f t="shared" si="103"/>
        <v>56</v>
      </c>
      <c r="M68" s="15">
        <f t="shared" si="63"/>
        <v>4172592.9614781211</v>
      </c>
      <c r="N68" s="15">
        <f t="shared" si="104"/>
        <v>66521.434507161757</v>
      </c>
      <c r="O68" s="15">
        <f t="shared" si="30"/>
        <v>34772</v>
      </c>
      <c r="P68" s="15">
        <f t="shared" si="31"/>
        <v>31749.434507161757</v>
      </c>
      <c r="Q68" s="34">
        <f t="shared" si="32"/>
        <v>4140843.5269709593</v>
      </c>
      <c r="R68" s="30">
        <f t="shared" si="9"/>
        <v>0.1</v>
      </c>
      <c r="T68" s="16"/>
      <c r="U68" s="20">
        <f t="shared" si="105"/>
        <v>56</v>
      </c>
      <c r="V68" s="15">
        <f t="shared" si="100"/>
        <v>4467342.8271480072</v>
      </c>
      <c r="W68" s="15">
        <f t="shared" si="106"/>
        <v>55226.568815259037</v>
      </c>
      <c r="X68" s="15">
        <f t="shared" si="92"/>
        <v>37228</v>
      </c>
      <c r="Y68" s="15">
        <f t="shared" si="93"/>
        <v>17998.568815259037</v>
      </c>
      <c r="Z68" s="34">
        <f t="shared" si="94"/>
        <v>4449344.258332748</v>
      </c>
      <c r="AA68" s="30">
        <f t="shared" si="14"/>
        <v>0.1</v>
      </c>
      <c r="AC68" s="16"/>
      <c r="AD68" s="20">
        <f t="shared" si="107"/>
        <v>56</v>
      </c>
      <c r="AE68" s="15">
        <f t="shared" si="101"/>
        <v>4513399.9627229972</v>
      </c>
      <c r="AF68" s="15">
        <v>45435</v>
      </c>
      <c r="AG68" s="15">
        <f t="shared" si="95"/>
        <v>37612</v>
      </c>
      <c r="AH68" s="15">
        <f t="shared" si="96"/>
        <v>7823</v>
      </c>
      <c r="AI68" s="34">
        <f t="shared" si="97"/>
        <v>4505576.9627229972</v>
      </c>
      <c r="AJ68" s="30">
        <f t="shared" si="18"/>
        <v>0.1</v>
      </c>
    </row>
    <row r="69" spans="2:36" ht="14.25" x14ac:dyDescent="0.3">
      <c r="B69" s="16"/>
      <c r="C69" s="20">
        <f t="shared" si="102"/>
        <v>57</v>
      </c>
      <c r="D69" s="15">
        <f t="shared" si="98"/>
        <v>4732479.6011275789</v>
      </c>
      <c r="E69" s="13">
        <f t="shared" si="99"/>
        <v>45435.026170625388</v>
      </c>
      <c r="F69" s="15">
        <f t="shared" si="89"/>
        <v>39437</v>
      </c>
      <c r="G69" s="15">
        <f t="shared" si="90"/>
        <v>5998.0261706253877</v>
      </c>
      <c r="H69" s="34">
        <f t="shared" si="91"/>
        <v>4726481.5749569535</v>
      </c>
      <c r="I69" s="30">
        <f t="shared" si="4"/>
        <v>0.1</v>
      </c>
      <c r="K69" s="16"/>
      <c r="L69" s="20">
        <f t="shared" si="103"/>
        <v>57</v>
      </c>
      <c r="M69" s="15">
        <f t="shared" si="63"/>
        <v>4140843.5269709593</v>
      </c>
      <c r="N69" s="15">
        <f t="shared" si="104"/>
        <v>66521.434507161757</v>
      </c>
      <c r="O69" s="15">
        <f t="shared" si="30"/>
        <v>34507</v>
      </c>
      <c r="P69" s="15">
        <f t="shared" si="31"/>
        <v>32014.434507161757</v>
      </c>
      <c r="Q69" s="34">
        <f t="shared" si="32"/>
        <v>4108829.0924637974</v>
      </c>
      <c r="R69" s="30">
        <f t="shared" si="9"/>
        <v>0.1</v>
      </c>
      <c r="T69" s="16"/>
      <c r="U69" s="20">
        <f t="shared" si="105"/>
        <v>57</v>
      </c>
      <c r="V69" s="15">
        <f t="shared" si="100"/>
        <v>4449344.258332748</v>
      </c>
      <c r="W69" s="15">
        <f t="shared" si="106"/>
        <v>55226.568815259037</v>
      </c>
      <c r="X69" s="15">
        <f t="shared" si="92"/>
        <v>37078</v>
      </c>
      <c r="Y69" s="15">
        <f t="shared" si="93"/>
        <v>18148.568815259037</v>
      </c>
      <c r="Z69" s="34">
        <f t="shared" si="94"/>
        <v>4431195.6895174887</v>
      </c>
      <c r="AA69" s="30">
        <f t="shared" si="14"/>
        <v>0.1</v>
      </c>
      <c r="AC69" s="16"/>
      <c r="AD69" s="20">
        <f t="shared" si="107"/>
        <v>57</v>
      </c>
      <c r="AE69" s="15">
        <f t="shared" si="101"/>
        <v>4505576.9627229972</v>
      </c>
      <c r="AF69" s="15">
        <v>45435</v>
      </c>
      <c r="AG69" s="15">
        <f t="shared" si="95"/>
        <v>37546</v>
      </c>
      <c r="AH69" s="15">
        <f t="shared" si="96"/>
        <v>7889</v>
      </c>
      <c r="AI69" s="34">
        <f t="shared" si="97"/>
        <v>4497687.9627229972</v>
      </c>
      <c r="AJ69" s="30">
        <f t="shared" si="18"/>
        <v>0.1</v>
      </c>
    </row>
    <row r="70" spans="2:36" ht="14.25" x14ac:dyDescent="0.3">
      <c r="B70" s="16"/>
      <c r="C70" s="20">
        <f t="shared" si="102"/>
        <v>58</v>
      </c>
      <c r="D70" s="15">
        <f t="shared" si="98"/>
        <v>4726481.5749569535</v>
      </c>
      <c r="E70" s="13">
        <f t="shared" si="99"/>
        <v>45435.022998290049</v>
      </c>
      <c r="F70" s="15">
        <f t="shared" si="89"/>
        <v>39387</v>
      </c>
      <c r="G70" s="15">
        <f t="shared" si="90"/>
        <v>6048.0229982900491</v>
      </c>
      <c r="H70" s="34">
        <f t="shared" si="91"/>
        <v>4720433.5519586634</v>
      </c>
      <c r="I70" s="30">
        <f t="shared" si="4"/>
        <v>0.1</v>
      </c>
      <c r="K70" s="16"/>
      <c r="L70" s="20">
        <f t="shared" si="103"/>
        <v>58</v>
      </c>
      <c r="M70" s="15">
        <f t="shared" si="63"/>
        <v>4108829.0924637974</v>
      </c>
      <c r="N70" s="15">
        <f t="shared" si="104"/>
        <v>66521.434507161757</v>
      </c>
      <c r="O70" s="15">
        <f t="shared" si="30"/>
        <v>34240</v>
      </c>
      <c r="P70" s="15">
        <f t="shared" si="31"/>
        <v>32281.434507161757</v>
      </c>
      <c r="Q70" s="34">
        <f t="shared" si="32"/>
        <v>4076547.6579566356</v>
      </c>
      <c r="R70" s="30">
        <f t="shared" si="9"/>
        <v>0.1</v>
      </c>
      <c r="T70" s="16"/>
      <c r="U70" s="20">
        <f t="shared" si="105"/>
        <v>58</v>
      </c>
      <c r="V70" s="15">
        <f t="shared" si="100"/>
        <v>4431195.6895174887</v>
      </c>
      <c r="W70" s="15">
        <f t="shared" si="106"/>
        <v>55226.568815259037</v>
      </c>
      <c r="X70" s="15">
        <f t="shared" si="92"/>
        <v>36927</v>
      </c>
      <c r="Y70" s="15">
        <f t="shared" si="93"/>
        <v>18299.568815259037</v>
      </c>
      <c r="Z70" s="34">
        <f t="shared" si="94"/>
        <v>4412896.1207022294</v>
      </c>
      <c r="AA70" s="30">
        <f t="shared" si="14"/>
        <v>0.1</v>
      </c>
      <c r="AC70" s="16"/>
      <c r="AD70" s="20">
        <f t="shared" si="107"/>
        <v>58</v>
      </c>
      <c r="AE70" s="15">
        <f t="shared" si="101"/>
        <v>4497687.9627229972</v>
      </c>
      <c r="AF70" s="15">
        <v>45435</v>
      </c>
      <c r="AG70" s="15">
        <f t="shared" si="95"/>
        <v>37481</v>
      </c>
      <c r="AH70" s="15">
        <f t="shared" si="96"/>
        <v>7954</v>
      </c>
      <c r="AI70" s="34">
        <f t="shared" si="97"/>
        <v>4489733.9627229972</v>
      </c>
      <c r="AJ70" s="30">
        <f t="shared" si="18"/>
        <v>0.1</v>
      </c>
    </row>
    <row r="71" spans="2:36" ht="14.25" x14ac:dyDescent="0.3">
      <c r="B71" s="16"/>
      <c r="C71" s="20">
        <f t="shared" si="102"/>
        <v>59</v>
      </c>
      <c r="D71" s="15">
        <f t="shared" si="98"/>
        <v>4720433.5519586634</v>
      </c>
      <c r="E71" s="13">
        <f t="shared" si="99"/>
        <v>45435.019663569896</v>
      </c>
      <c r="F71" s="15">
        <f t="shared" si="89"/>
        <v>39337</v>
      </c>
      <c r="G71" s="15">
        <f t="shared" si="90"/>
        <v>6098.0196635698958</v>
      </c>
      <c r="H71" s="34">
        <f t="shared" si="91"/>
        <v>4714335.5322950939</v>
      </c>
      <c r="I71" s="30">
        <f t="shared" si="4"/>
        <v>0.1</v>
      </c>
      <c r="K71" s="16"/>
      <c r="L71" s="20">
        <f t="shared" si="103"/>
        <v>59</v>
      </c>
      <c r="M71" s="15">
        <f t="shared" si="63"/>
        <v>4076547.6579566356</v>
      </c>
      <c r="N71" s="15">
        <f t="shared" si="104"/>
        <v>66521.434507161757</v>
      </c>
      <c r="O71" s="15">
        <f t="shared" si="30"/>
        <v>33971</v>
      </c>
      <c r="P71" s="15">
        <f t="shared" si="31"/>
        <v>32550.434507161757</v>
      </c>
      <c r="Q71" s="34">
        <f t="shared" si="32"/>
        <v>4043997.2234494737</v>
      </c>
      <c r="R71" s="30">
        <f t="shared" si="9"/>
        <v>0.1</v>
      </c>
      <c r="T71" s="16"/>
      <c r="U71" s="20">
        <f t="shared" si="105"/>
        <v>59</v>
      </c>
      <c r="V71" s="15">
        <f t="shared" si="100"/>
        <v>4412896.1207022294</v>
      </c>
      <c r="W71" s="15">
        <f t="shared" si="106"/>
        <v>55226.568815259037</v>
      </c>
      <c r="X71" s="15">
        <f t="shared" si="92"/>
        <v>36774</v>
      </c>
      <c r="Y71" s="15">
        <f t="shared" si="93"/>
        <v>18452.568815259037</v>
      </c>
      <c r="Z71" s="34">
        <f t="shared" si="94"/>
        <v>4394443.5518869702</v>
      </c>
      <c r="AA71" s="30">
        <f t="shared" si="14"/>
        <v>0.1</v>
      </c>
      <c r="AC71" s="16"/>
      <c r="AD71" s="20">
        <f t="shared" si="107"/>
        <v>59</v>
      </c>
      <c r="AE71" s="15">
        <f t="shared" si="101"/>
        <v>4489733.9627229972</v>
      </c>
      <c r="AF71" s="15">
        <v>45435</v>
      </c>
      <c r="AG71" s="15">
        <f t="shared" si="95"/>
        <v>37414</v>
      </c>
      <c r="AH71" s="15">
        <f t="shared" si="96"/>
        <v>8021</v>
      </c>
      <c r="AI71" s="34">
        <f t="shared" si="97"/>
        <v>4481712.9627229972</v>
      </c>
      <c r="AJ71" s="30">
        <f t="shared" si="18"/>
        <v>0.1</v>
      </c>
    </row>
    <row r="72" spans="2:36" ht="14.25" x14ac:dyDescent="0.3">
      <c r="B72" s="16"/>
      <c r="C72" s="20">
        <f t="shared" si="102"/>
        <v>60</v>
      </c>
      <c r="D72" s="15">
        <f t="shared" si="98"/>
        <v>4714335.5322950939</v>
      </c>
      <c r="E72" s="13">
        <f t="shared" si="99"/>
        <v>45435.020181435189</v>
      </c>
      <c r="F72" s="15">
        <f t="shared" si="89"/>
        <v>39286</v>
      </c>
      <c r="G72" s="15">
        <f t="shared" si="90"/>
        <v>6149.0201814351894</v>
      </c>
      <c r="H72" s="34">
        <f t="shared" si="91"/>
        <v>4708186.5121136587</v>
      </c>
      <c r="I72" s="30">
        <f t="shared" si="4"/>
        <v>0.1</v>
      </c>
      <c r="K72" s="16"/>
      <c r="L72" s="20">
        <f t="shared" si="103"/>
        <v>60</v>
      </c>
      <c r="M72" s="15">
        <f t="shared" si="63"/>
        <v>4043997.2234494737</v>
      </c>
      <c r="N72" s="15">
        <f t="shared" si="104"/>
        <v>66521.434507161757</v>
      </c>
      <c r="O72" s="15">
        <f t="shared" si="30"/>
        <v>33700</v>
      </c>
      <c r="P72" s="15">
        <f t="shared" si="31"/>
        <v>32821.434507161757</v>
      </c>
      <c r="Q72" s="34">
        <f t="shared" si="32"/>
        <v>4011175.7889423119</v>
      </c>
      <c r="R72" s="30">
        <f t="shared" si="9"/>
        <v>0.1</v>
      </c>
      <c r="T72" s="16"/>
      <c r="U72" s="20">
        <f t="shared" si="105"/>
        <v>60</v>
      </c>
      <c r="V72" s="15">
        <f t="shared" si="100"/>
        <v>4394443.5518869702</v>
      </c>
      <c r="W72" s="15">
        <f t="shared" si="106"/>
        <v>55226.568815259037</v>
      </c>
      <c r="X72" s="15">
        <f t="shared" si="92"/>
        <v>36620</v>
      </c>
      <c r="Y72" s="15">
        <f t="shared" si="93"/>
        <v>18606.568815259037</v>
      </c>
      <c r="Z72" s="34">
        <f t="shared" si="94"/>
        <v>4375836.9830717109</v>
      </c>
      <c r="AA72" s="30">
        <f t="shared" si="14"/>
        <v>0.1</v>
      </c>
      <c r="AC72" s="16"/>
      <c r="AD72" s="20">
        <f t="shared" si="107"/>
        <v>60</v>
      </c>
      <c r="AE72" s="15">
        <f t="shared" si="101"/>
        <v>4481712.9627229972</v>
      </c>
      <c r="AF72" s="57">
        <f>45435+45435</f>
        <v>90870</v>
      </c>
      <c r="AG72" s="15">
        <f t="shared" si="95"/>
        <v>37348</v>
      </c>
      <c r="AH72" s="15">
        <f t="shared" si="96"/>
        <v>53522</v>
      </c>
      <c r="AI72" s="34">
        <f t="shared" si="97"/>
        <v>4428190.9627229972</v>
      </c>
      <c r="AJ72" s="30">
        <f t="shared" si="18"/>
        <v>0.1</v>
      </c>
    </row>
    <row r="73" spans="2:36" ht="14.25" x14ac:dyDescent="0.3">
      <c r="B73" s="16"/>
      <c r="C73" s="20"/>
      <c r="D73" s="15"/>
      <c r="E73" s="13"/>
      <c r="F73" s="15"/>
      <c r="G73" s="15"/>
      <c r="H73" s="34"/>
      <c r="I73" s="30"/>
      <c r="K73" s="16"/>
      <c r="L73" s="20"/>
      <c r="M73" s="15"/>
      <c r="N73" s="15"/>
      <c r="O73" s="15"/>
      <c r="P73" s="15"/>
      <c r="Q73" s="34"/>
      <c r="R73" s="30"/>
      <c r="T73" s="16"/>
      <c r="U73" s="20"/>
      <c r="V73" s="15"/>
      <c r="W73" s="15"/>
      <c r="X73" s="15"/>
      <c r="Y73" s="15"/>
      <c r="Z73" s="34"/>
      <c r="AA73" s="30"/>
      <c r="AC73" s="16"/>
      <c r="AD73" s="20"/>
      <c r="AE73" s="15"/>
      <c r="AF73" s="15"/>
      <c r="AG73" s="15"/>
      <c r="AH73" s="15"/>
      <c r="AI73" s="34"/>
      <c r="AJ73" s="30"/>
    </row>
    <row r="74" spans="2:36" ht="14.25" x14ac:dyDescent="0.3">
      <c r="B74" s="16">
        <f>B61+1</f>
        <v>6</v>
      </c>
      <c r="C74" s="20">
        <f>C72+1</f>
        <v>61</v>
      </c>
      <c r="D74" s="15">
        <f>H72</f>
        <v>4708186.5121136587</v>
      </c>
      <c r="E74" s="13">
        <f>IF($G$5+1-C74=0,0,PMT(I74/12,$G$5+1-C74,-$D74,0,0))</f>
        <v>45435.018932351777</v>
      </c>
      <c r="F74" s="15">
        <f t="shared" ref="F74:F85" si="108">ROUND(D74*$O$8/12,)</f>
        <v>39235</v>
      </c>
      <c r="G74" s="15">
        <f t="shared" ref="G74:G85" si="109">E74-F74</f>
        <v>6200.018932351777</v>
      </c>
      <c r="H74" s="34">
        <f t="shared" ref="H74:H85" si="110">D74-G74</f>
        <v>4701986.4931813069</v>
      </c>
      <c r="I74" s="30">
        <f t="shared" si="4"/>
        <v>0.1</v>
      </c>
      <c r="K74" s="16">
        <f>K61+1</f>
        <v>6</v>
      </c>
      <c r="L74" s="20">
        <f>L72+1</f>
        <v>61</v>
      </c>
      <c r="M74" s="15">
        <f>Q72</f>
        <v>4011175.7889423119</v>
      </c>
      <c r="N74" s="52">
        <f>N72*1.1</f>
        <v>73173.577957877933</v>
      </c>
      <c r="O74" s="15">
        <f t="shared" si="30"/>
        <v>33426</v>
      </c>
      <c r="P74" s="15">
        <f t="shared" si="31"/>
        <v>39747.577957877933</v>
      </c>
      <c r="Q74" s="34">
        <f t="shared" si="32"/>
        <v>3971428.210984434</v>
      </c>
      <c r="R74" s="30">
        <f t="shared" si="9"/>
        <v>0.1</v>
      </c>
      <c r="T74" s="16">
        <f>T61+1</f>
        <v>6</v>
      </c>
      <c r="U74" s="20">
        <f>U72+1</f>
        <v>61</v>
      </c>
      <c r="V74" s="15">
        <f>Z72</f>
        <v>4375836.9830717109</v>
      </c>
      <c r="W74" s="52">
        <f>W72*1.05</f>
        <v>57987.897256021992</v>
      </c>
      <c r="X74" s="15">
        <f t="shared" ref="X74:X85" si="111">ROUND(V74*$O$8/12,)</f>
        <v>36465</v>
      </c>
      <c r="Y74" s="15">
        <f t="shared" ref="Y74:Y85" si="112">W74-X74</f>
        <v>21522.897256021992</v>
      </c>
      <c r="Z74" s="34">
        <f t="shared" ref="Z74:Z85" si="113">V74-Y74</f>
        <v>4354314.0858156886</v>
      </c>
      <c r="AA74" s="30">
        <f t="shared" si="14"/>
        <v>0.1</v>
      </c>
      <c r="AC74" s="16">
        <f>AC61+1</f>
        <v>6</v>
      </c>
      <c r="AD74" s="20">
        <f>AD72+1</f>
        <v>61</v>
      </c>
      <c r="AE74" s="15">
        <f>AI72</f>
        <v>4428190.9627229972</v>
      </c>
      <c r="AF74" s="15">
        <v>45435</v>
      </c>
      <c r="AG74" s="15">
        <f t="shared" ref="AG74:AG85" si="114">ROUND(AE74*$O$8/12,)</f>
        <v>36902</v>
      </c>
      <c r="AH74" s="15">
        <f t="shared" ref="AH74:AH85" si="115">AF74-AG74</f>
        <v>8533</v>
      </c>
      <c r="AI74" s="34">
        <f t="shared" ref="AI74:AI85" si="116">AE74-AH74</f>
        <v>4419657.9627229972</v>
      </c>
      <c r="AJ74" s="30">
        <f t="shared" si="18"/>
        <v>0.1</v>
      </c>
    </row>
    <row r="75" spans="2:36" ht="14.25" x14ac:dyDescent="0.3">
      <c r="B75" s="16"/>
      <c r="C75" s="20">
        <f t="shared" si="102"/>
        <v>62</v>
      </c>
      <c r="D75" s="15">
        <f t="shared" ref="D75:D85" si="117">H74</f>
        <v>4701986.4931813069</v>
      </c>
      <c r="E75" s="13">
        <f t="shared" ref="E75:E85" si="118">IF($G$5+1-C75=0,0,PMT(I75/12,$G$5+1-C75,-$D75,0,0))</f>
        <v>45435.020018457239</v>
      </c>
      <c r="F75" s="15">
        <f t="shared" si="108"/>
        <v>39183</v>
      </c>
      <c r="G75" s="15">
        <f t="shared" si="109"/>
        <v>6252.0200184572386</v>
      </c>
      <c r="H75" s="34">
        <f t="shared" si="110"/>
        <v>4695734.4731628494</v>
      </c>
      <c r="I75" s="30">
        <f t="shared" si="4"/>
        <v>0.1</v>
      </c>
      <c r="K75" s="16"/>
      <c r="L75" s="20">
        <f t="shared" si="103"/>
        <v>62</v>
      </c>
      <c r="M75" s="15">
        <f t="shared" si="63"/>
        <v>3971428.210984434</v>
      </c>
      <c r="N75" s="15">
        <f>N74</f>
        <v>73173.577957877933</v>
      </c>
      <c r="O75" s="15">
        <f t="shared" si="30"/>
        <v>33095</v>
      </c>
      <c r="P75" s="15">
        <f t="shared" si="31"/>
        <v>40078.577957877933</v>
      </c>
      <c r="Q75" s="34">
        <f t="shared" si="32"/>
        <v>3931349.6330265561</v>
      </c>
      <c r="R75" s="30">
        <f t="shared" si="9"/>
        <v>0.1</v>
      </c>
      <c r="T75" s="16"/>
      <c r="U75" s="20">
        <f t="shared" ref="U75:U85" si="119">U74+1</f>
        <v>62</v>
      </c>
      <c r="V75" s="15">
        <f t="shared" ref="V75:V85" si="120">Z74</f>
        <v>4354314.0858156886</v>
      </c>
      <c r="W75" s="15">
        <f>W74</f>
        <v>57987.897256021992</v>
      </c>
      <c r="X75" s="15">
        <f t="shared" si="111"/>
        <v>36286</v>
      </c>
      <c r="Y75" s="15">
        <f t="shared" si="112"/>
        <v>21701.897256021992</v>
      </c>
      <c r="Z75" s="34">
        <f t="shared" si="113"/>
        <v>4332612.1885596663</v>
      </c>
      <c r="AA75" s="30">
        <f t="shared" si="14"/>
        <v>0.1</v>
      </c>
      <c r="AC75" s="16"/>
      <c r="AD75" s="20">
        <f t="shared" ref="AD75:AD85" si="121">AD74+1</f>
        <v>62</v>
      </c>
      <c r="AE75" s="15">
        <f t="shared" ref="AE75:AE85" si="122">AI74</f>
        <v>4419657.9627229972</v>
      </c>
      <c r="AF75" s="15">
        <v>45435</v>
      </c>
      <c r="AG75" s="15">
        <f t="shared" si="114"/>
        <v>36830</v>
      </c>
      <c r="AH75" s="15">
        <f t="shared" si="115"/>
        <v>8605</v>
      </c>
      <c r="AI75" s="34">
        <f t="shared" si="116"/>
        <v>4411052.9627229972</v>
      </c>
      <c r="AJ75" s="30">
        <f t="shared" si="18"/>
        <v>0.1</v>
      </c>
    </row>
    <row r="76" spans="2:36" ht="14.25" x14ac:dyDescent="0.3">
      <c r="B76" s="16"/>
      <c r="C76" s="20">
        <f t="shared" si="102"/>
        <v>63</v>
      </c>
      <c r="D76" s="15">
        <f t="shared" si="117"/>
        <v>4695734.4731628494</v>
      </c>
      <c r="E76" s="13">
        <f t="shared" si="118"/>
        <v>45435.017882266453</v>
      </c>
      <c r="F76" s="15">
        <f t="shared" si="108"/>
        <v>39131</v>
      </c>
      <c r="G76" s="15">
        <f t="shared" si="109"/>
        <v>6304.0178822664529</v>
      </c>
      <c r="H76" s="34">
        <f t="shared" si="110"/>
        <v>4689430.4552805834</v>
      </c>
      <c r="I76" s="30">
        <f t="shared" ref="I76:I144" si="123">$O$8</f>
        <v>0.1</v>
      </c>
      <c r="K76" s="16"/>
      <c r="L76" s="20">
        <f t="shared" si="103"/>
        <v>63</v>
      </c>
      <c r="M76" s="15">
        <f t="shared" si="63"/>
        <v>3931349.6330265561</v>
      </c>
      <c r="N76" s="15">
        <f t="shared" ref="N76:N85" si="124">N75</f>
        <v>73173.577957877933</v>
      </c>
      <c r="O76" s="15">
        <f t="shared" si="30"/>
        <v>32761</v>
      </c>
      <c r="P76" s="15">
        <f t="shared" si="31"/>
        <v>40412.577957877933</v>
      </c>
      <c r="Q76" s="34">
        <f t="shared" si="32"/>
        <v>3890937.0550686782</v>
      </c>
      <c r="R76" s="30">
        <f t="shared" ref="R76:R144" si="125">$O$8</f>
        <v>0.1</v>
      </c>
      <c r="T76" s="16"/>
      <c r="U76" s="20">
        <f t="shared" si="119"/>
        <v>63</v>
      </c>
      <c r="V76" s="15">
        <f t="shared" si="120"/>
        <v>4332612.1885596663</v>
      </c>
      <c r="W76" s="15">
        <f t="shared" ref="W76:W85" si="126">W75</f>
        <v>57987.897256021992</v>
      </c>
      <c r="X76" s="15">
        <f t="shared" si="111"/>
        <v>36105</v>
      </c>
      <c r="Y76" s="15">
        <f t="shared" si="112"/>
        <v>21882.897256021992</v>
      </c>
      <c r="Z76" s="34">
        <f t="shared" si="113"/>
        <v>4310729.291303644</v>
      </c>
      <c r="AA76" s="30">
        <f t="shared" ref="AA76:AA144" si="127">$O$8</f>
        <v>0.1</v>
      </c>
      <c r="AC76" s="16"/>
      <c r="AD76" s="20">
        <f t="shared" si="121"/>
        <v>63</v>
      </c>
      <c r="AE76" s="15">
        <f t="shared" si="122"/>
        <v>4411052.9627229972</v>
      </c>
      <c r="AF76" s="15">
        <v>45435</v>
      </c>
      <c r="AG76" s="15">
        <f t="shared" si="114"/>
        <v>36759</v>
      </c>
      <c r="AH76" s="15">
        <f t="shared" si="115"/>
        <v>8676</v>
      </c>
      <c r="AI76" s="34">
        <f t="shared" si="116"/>
        <v>4402376.9627229972</v>
      </c>
      <c r="AJ76" s="30">
        <f t="shared" ref="AJ76:AJ144" si="128">$O$8</f>
        <v>0.1</v>
      </c>
    </row>
    <row r="77" spans="2:36" ht="14.25" x14ac:dyDescent="0.3">
      <c r="B77" s="16"/>
      <c r="C77" s="20">
        <f t="shared" si="102"/>
        <v>64</v>
      </c>
      <c r="D77" s="15">
        <f t="shared" si="117"/>
        <v>4689430.4552805834</v>
      </c>
      <c r="E77" s="13">
        <f t="shared" si="118"/>
        <v>45435.016713701669</v>
      </c>
      <c r="F77" s="15">
        <f t="shared" si="108"/>
        <v>39079</v>
      </c>
      <c r="G77" s="15">
        <f t="shared" si="109"/>
        <v>6356.0167137016688</v>
      </c>
      <c r="H77" s="34">
        <f t="shared" si="110"/>
        <v>4683074.4385668812</v>
      </c>
      <c r="I77" s="30">
        <f t="shared" si="123"/>
        <v>0.1</v>
      </c>
      <c r="K77" s="16"/>
      <c r="L77" s="20">
        <f t="shared" si="103"/>
        <v>64</v>
      </c>
      <c r="M77" s="15">
        <f t="shared" si="63"/>
        <v>3890937.0550686782</v>
      </c>
      <c r="N77" s="15">
        <f t="shared" si="124"/>
        <v>73173.577957877933</v>
      </c>
      <c r="O77" s="15">
        <f t="shared" si="30"/>
        <v>32424</v>
      </c>
      <c r="P77" s="15">
        <f t="shared" si="31"/>
        <v>40749.577957877933</v>
      </c>
      <c r="Q77" s="34">
        <f t="shared" si="32"/>
        <v>3850187.4771108003</v>
      </c>
      <c r="R77" s="30">
        <f t="shared" si="125"/>
        <v>0.1</v>
      </c>
      <c r="T77" s="16"/>
      <c r="U77" s="20">
        <f t="shared" si="119"/>
        <v>64</v>
      </c>
      <c r="V77" s="15">
        <f t="shared" si="120"/>
        <v>4310729.291303644</v>
      </c>
      <c r="W77" s="15">
        <f t="shared" si="126"/>
        <v>57987.897256021992</v>
      </c>
      <c r="X77" s="15">
        <f t="shared" si="111"/>
        <v>35923</v>
      </c>
      <c r="Y77" s="15">
        <f t="shared" si="112"/>
        <v>22064.897256021992</v>
      </c>
      <c r="Z77" s="34">
        <f t="shared" si="113"/>
        <v>4288664.3940476216</v>
      </c>
      <c r="AA77" s="30">
        <f t="shared" si="127"/>
        <v>0.1</v>
      </c>
      <c r="AC77" s="16"/>
      <c r="AD77" s="20">
        <f t="shared" si="121"/>
        <v>64</v>
      </c>
      <c r="AE77" s="15">
        <f t="shared" si="122"/>
        <v>4402376.9627229972</v>
      </c>
      <c r="AF77" s="15">
        <v>45435</v>
      </c>
      <c r="AG77" s="15">
        <f t="shared" si="114"/>
        <v>36686</v>
      </c>
      <c r="AH77" s="15">
        <f t="shared" si="115"/>
        <v>8749</v>
      </c>
      <c r="AI77" s="34">
        <f t="shared" si="116"/>
        <v>4393627.9627229972</v>
      </c>
      <c r="AJ77" s="30">
        <f t="shared" si="128"/>
        <v>0.1</v>
      </c>
    </row>
    <row r="78" spans="2:36" ht="14.25" x14ac:dyDescent="0.3">
      <c r="B78" s="16"/>
      <c r="C78" s="20">
        <f t="shared" si="102"/>
        <v>65</v>
      </c>
      <c r="D78" s="15">
        <f t="shared" si="117"/>
        <v>4683074.4385668812</v>
      </c>
      <c r="E78" s="13">
        <f t="shared" si="118"/>
        <v>45435.020719377462</v>
      </c>
      <c r="F78" s="15">
        <f t="shared" si="108"/>
        <v>39026</v>
      </c>
      <c r="G78" s="15">
        <f t="shared" si="109"/>
        <v>6409.0207193774622</v>
      </c>
      <c r="H78" s="34">
        <f t="shared" si="110"/>
        <v>4676665.4178475039</v>
      </c>
      <c r="I78" s="30">
        <f t="shared" si="123"/>
        <v>0.1</v>
      </c>
      <c r="K78" s="16"/>
      <c r="L78" s="20">
        <f t="shared" si="103"/>
        <v>65</v>
      </c>
      <c r="M78" s="15">
        <f t="shared" si="63"/>
        <v>3850187.4771108003</v>
      </c>
      <c r="N78" s="15">
        <f t="shared" si="124"/>
        <v>73173.577957877933</v>
      </c>
      <c r="O78" s="15">
        <f t="shared" si="30"/>
        <v>32085</v>
      </c>
      <c r="P78" s="15">
        <f t="shared" si="31"/>
        <v>41088.577957877933</v>
      </c>
      <c r="Q78" s="34">
        <f t="shared" si="32"/>
        <v>3809098.8991529224</v>
      </c>
      <c r="R78" s="30">
        <f t="shared" si="125"/>
        <v>0.1</v>
      </c>
      <c r="T78" s="16"/>
      <c r="U78" s="20">
        <f t="shared" si="119"/>
        <v>65</v>
      </c>
      <c r="V78" s="15">
        <f t="shared" si="120"/>
        <v>4288664.3940476216</v>
      </c>
      <c r="W78" s="15">
        <f t="shared" si="126"/>
        <v>57987.897256021992</v>
      </c>
      <c r="X78" s="15">
        <f t="shared" si="111"/>
        <v>35739</v>
      </c>
      <c r="Y78" s="15">
        <f t="shared" si="112"/>
        <v>22248.897256021992</v>
      </c>
      <c r="Z78" s="34">
        <f t="shared" si="113"/>
        <v>4266415.4967915993</v>
      </c>
      <c r="AA78" s="30">
        <f t="shared" si="127"/>
        <v>0.1</v>
      </c>
      <c r="AC78" s="16"/>
      <c r="AD78" s="20">
        <f t="shared" si="121"/>
        <v>65</v>
      </c>
      <c r="AE78" s="15">
        <f t="shared" si="122"/>
        <v>4393627.9627229972</v>
      </c>
      <c r="AF78" s="15">
        <v>45435</v>
      </c>
      <c r="AG78" s="15">
        <f t="shared" si="114"/>
        <v>36614</v>
      </c>
      <c r="AH78" s="15">
        <f t="shared" si="115"/>
        <v>8821</v>
      </c>
      <c r="AI78" s="34">
        <f t="shared" si="116"/>
        <v>4384806.9627229972</v>
      </c>
      <c r="AJ78" s="30">
        <f t="shared" si="128"/>
        <v>0.1</v>
      </c>
    </row>
    <row r="79" spans="2:36" ht="14.25" x14ac:dyDescent="0.3">
      <c r="B79" s="16"/>
      <c r="C79" s="20">
        <f t="shared" si="102"/>
        <v>66</v>
      </c>
      <c r="D79" s="15">
        <f t="shared" si="117"/>
        <v>4676665.4178475039</v>
      </c>
      <c r="E79" s="13">
        <f t="shared" si="118"/>
        <v>45435.024408054196</v>
      </c>
      <c r="F79" s="15">
        <f t="shared" si="108"/>
        <v>38972</v>
      </c>
      <c r="G79" s="15">
        <f t="shared" si="109"/>
        <v>6463.0244080541961</v>
      </c>
      <c r="H79" s="34">
        <f t="shared" si="110"/>
        <v>4670202.3934394494</v>
      </c>
      <c r="I79" s="30">
        <f t="shared" si="123"/>
        <v>0.1</v>
      </c>
      <c r="K79" s="16"/>
      <c r="L79" s="20">
        <f t="shared" si="103"/>
        <v>66</v>
      </c>
      <c r="M79" s="15">
        <f t="shared" si="63"/>
        <v>3809098.8991529224</v>
      </c>
      <c r="N79" s="15">
        <f t="shared" si="124"/>
        <v>73173.577957877933</v>
      </c>
      <c r="O79" s="15">
        <f t="shared" si="30"/>
        <v>31742</v>
      </c>
      <c r="P79" s="15">
        <f t="shared" si="31"/>
        <v>41431.577957877933</v>
      </c>
      <c r="Q79" s="34">
        <f t="shared" si="32"/>
        <v>3767667.3211950446</v>
      </c>
      <c r="R79" s="30">
        <f t="shared" si="125"/>
        <v>0.1</v>
      </c>
      <c r="T79" s="16"/>
      <c r="U79" s="20">
        <f t="shared" si="119"/>
        <v>66</v>
      </c>
      <c r="V79" s="15">
        <f t="shared" si="120"/>
        <v>4266415.4967915993</v>
      </c>
      <c r="W79" s="15">
        <f t="shared" si="126"/>
        <v>57987.897256021992</v>
      </c>
      <c r="X79" s="15">
        <f t="shared" si="111"/>
        <v>35553</v>
      </c>
      <c r="Y79" s="15">
        <f t="shared" si="112"/>
        <v>22434.897256021992</v>
      </c>
      <c r="Z79" s="34">
        <f t="shared" si="113"/>
        <v>4243980.599535577</v>
      </c>
      <c r="AA79" s="30">
        <f t="shared" si="127"/>
        <v>0.1</v>
      </c>
      <c r="AC79" s="16"/>
      <c r="AD79" s="20">
        <f t="shared" si="121"/>
        <v>66</v>
      </c>
      <c r="AE79" s="15">
        <f t="shared" si="122"/>
        <v>4384806.9627229972</v>
      </c>
      <c r="AF79" s="15">
        <v>45435</v>
      </c>
      <c r="AG79" s="15">
        <f t="shared" si="114"/>
        <v>36540</v>
      </c>
      <c r="AH79" s="15">
        <f t="shared" si="115"/>
        <v>8895</v>
      </c>
      <c r="AI79" s="34">
        <f t="shared" si="116"/>
        <v>4375911.9627229972</v>
      </c>
      <c r="AJ79" s="30">
        <f t="shared" si="128"/>
        <v>0.1</v>
      </c>
    </row>
    <row r="80" spans="2:36" ht="14.25" x14ac:dyDescent="0.3">
      <c r="B80" s="16"/>
      <c r="C80" s="20">
        <f t="shared" si="102"/>
        <v>67</v>
      </c>
      <c r="D80" s="15">
        <f t="shared" si="117"/>
        <v>4670202.3934394494</v>
      </c>
      <c r="E80" s="13">
        <f t="shared" si="118"/>
        <v>45435.022347364647</v>
      </c>
      <c r="F80" s="15">
        <f t="shared" si="108"/>
        <v>38918</v>
      </c>
      <c r="G80" s="15">
        <f t="shared" si="109"/>
        <v>6517.0223473646474</v>
      </c>
      <c r="H80" s="34">
        <f t="shared" si="110"/>
        <v>4663685.3710920848</v>
      </c>
      <c r="I80" s="30">
        <f t="shared" si="123"/>
        <v>0.1</v>
      </c>
      <c r="K80" s="16"/>
      <c r="L80" s="20">
        <f t="shared" si="103"/>
        <v>67</v>
      </c>
      <c r="M80" s="15">
        <f t="shared" si="63"/>
        <v>3767667.3211950446</v>
      </c>
      <c r="N80" s="15">
        <f t="shared" si="124"/>
        <v>73173.577957877933</v>
      </c>
      <c r="O80" s="15">
        <f t="shared" si="30"/>
        <v>31397</v>
      </c>
      <c r="P80" s="15">
        <f t="shared" si="31"/>
        <v>41776.577957877933</v>
      </c>
      <c r="Q80" s="34">
        <f t="shared" si="32"/>
        <v>3725890.7432371667</v>
      </c>
      <c r="R80" s="30">
        <f t="shared" si="125"/>
        <v>0.1</v>
      </c>
      <c r="T80" s="16"/>
      <c r="U80" s="20">
        <f t="shared" si="119"/>
        <v>67</v>
      </c>
      <c r="V80" s="15">
        <f t="shared" si="120"/>
        <v>4243980.599535577</v>
      </c>
      <c r="W80" s="15">
        <f t="shared" si="126"/>
        <v>57987.897256021992</v>
      </c>
      <c r="X80" s="15">
        <f t="shared" si="111"/>
        <v>35367</v>
      </c>
      <c r="Y80" s="15">
        <f t="shared" si="112"/>
        <v>22620.897256021992</v>
      </c>
      <c r="Z80" s="34">
        <f t="shared" si="113"/>
        <v>4221359.7022795547</v>
      </c>
      <c r="AA80" s="30">
        <f t="shared" si="127"/>
        <v>0.1</v>
      </c>
      <c r="AC80" s="16"/>
      <c r="AD80" s="20">
        <f t="shared" si="121"/>
        <v>67</v>
      </c>
      <c r="AE80" s="15">
        <f t="shared" si="122"/>
        <v>4375911.9627229972</v>
      </c>
      <c r="AF80" s="15">
        <v>45435</v>
      </c>
      <c r="AG80" s="15">
        <f t="shared" si="114"/>
        <v>36466</v>
      </c>
      <c r="AH80" s="15">
        <f t="shared" si="115"/>
        <v>8969</v>
      </c>
      <c r="AI80" s="34">
        <f t="shared" si="116"/>
        <v>4366942.9627229972</v>
      </c>
      <c r="AJ80" s="30">
        <f t="shared" si="128"/>
        <v>0.1</v>
      </c>
    </row>
    <row r="81" spans="2:36" ht="14.25" x14ac:dyDescent="0.3">
      <c r="B81" s="16"/>
      <c r="C81" s="20">
        <f t="shared" si="102"/>
        <v>68</v>
      </c>
      <c r="D81" s="15">
        <f t="shared" si="117"/>
        <v>4663685.3710920848</v>
      </c>
      <c r="E81" s="13">
        <f t="shared" si="118"/>
        <v>45435.01890561817</v>
      </c>
      <c r="F81" s="15">
        <f t="shared" si="108"/>
        <v>38864</v>
      </c>
      <c r="G81" s="15">
        <f t="shared" si="109"/>
        <v>6571.0189056181698</v>
      </c>
      <c r="H81" s="34">
        <f t="shared" si="110"/>
        <v>4657114.3521864666</v>
      </c>
      <c r="I81" s="30">
        <f t="shared" si="123"/>
        <v>0.1</v>
      </c>
      <c r="K81" s="16"/>
      <c r="L81" s="20">
        <f t="shared" si="103"/>
        <v>68</v>
      </c>
      <c r="M81" s="15">
        <f t="shared" si="63"/>
        <v>3725890.7432371667</v>
      </c>
      <c r="N81" s="15">
        <f t="shared" si="124"/>
        <v>73173.577957877933</v>
      </c>
      <c r="O81" s="15">
        <f t="shared" si="30"/>
        <v>31049</v>
      </c>
      <c r="P81" s="15">
        <f t="shared" si="31"/>
        <v>42124.577957877933</v>
      </c>
      <c r="Q81" s="34">
        <f t="shared" si="32"/>
        <v>3683766.1652792888</v>
      </c>
      <c r="R81" s="30">
        <f t="shared" si="125"/>
        <v>0.1</v>
      </c>
      <c r="T81" s="16"/>
      <c r="U81" s="20">
        <f t="shared" si="119"/>
        <v>68</v>
      </c>
      <c r="V81" s="15">
        <f t="shared" si="120"/>
        <v>4221359.7022795547</v>
      </c>
      <c r="W81" s="15">
        <f t="shared" si="126"/>
        <v>57987.897256021992</v>
      </c>
      <c r="X81" s="15">
        <f t="shared" si="111"/>
        <v>35178</v>
      </c>
      <c r="Y81" s="15">
        <f t="shared" si="112"/>
        <v>22809.897256021992</v>
      </c>
      <c r="Z81" s="34">
        <f t="shared" si="113"/>
        <v>4198549.8050235324</v>
      </c>
      <c r="AA81" s="30">
        <f t="shared" si="127"/>
        <v>0.1</v>
      </c>
      <c r="AC81" s="16"/>
      <c r="AD81" s="20">
        <f t="shared" si="121"/>
        <v>68</v>
      </c>
      <c r="AE81" s="15">
        <f t="shared" si="122"/>
        <v>4366942.9627229972</v>
      </c>
      <c r="AF81" s="15">
        <v>45435</v>
      </c>
      <c r="AG81" s="15">
        <f t="shared" si="114"/>
        <v>36391</v>
      </c>
      <c r="AH81" s="15">
        <f t="shared" si="115"/>
        <v>9044</v>
      </c>
      <c r="AI81" s="34">
        <f t="shared" si="116"/>
        <v>4357898.9627229972</v>
      </c>
      <c r="AJ81" s="30">
        <f t="shared" si="128"/>
        <v>0.1</v>
      </c>
    </row>
    <row r="82" spans="2:36" ht="14.25" x14ac:dyDescent="0.3">
      <c r="B82" s="16"/>
      <c r="C82" s="20">
        <f t="shared" si="102"/>
        <v>69</v>
      </c>
      <c r="D82" s="15">
        <f t="shared" si="117"/>
        <v>4657114.3521864666</v>
      </c>
      <c r="E82" s="13">
        <f t="shared" si="118"/>
        <v>45435.018468946357</v>
      </c>
      <c r="F82" s="15">
        <f t="shared" si="108"/>
        <v>38809</v>
      </c>
      <c r="G82" s="15">
        <f t="shared" si="109"/>
        <v>6626.0184689463567</v>
      </c>
      <c r="H82" s="34">
        <f t="shared" si="110"/>
        <v>4650488.3337175203</v>
      </c>
      <c r="I82" s="30">
        <f t="shared" si="123"/>
        <v>0.1</v>
      </c>
      <c r="K82" s="16"/>
      <c r="L82" s="20">
        <f t="shared" si="103"/>
        <v>69</v>
      </c>
      <c r="M82" s="15">
        <f t="shared" si="63"/>
        <v>3683766.1652792888</v>
      </c>
      <c r="N82" s="15">
        <f t="shared" si="124"/>
        <v>73173.577957877933</v>
      </c>
      <c r="O82" s="15">
        <f t="shared" si="30"/>
        <v>30698</v>
      </c>
      <c r="P82" s="15">
        <f t="shared" si="31"/>
        <v>42475.577957877933</v>
      </c>
      <c r="Q82" s="34">
        <f t="shared" si="32"/>
        <v>3641290.5873214109</v>
      </c>
      <c r="R82" s="30">
        <f t="shared" si="125"/>
        <v>0.1</v>
      </c>
      <c r="T82" s="16"/>
      <c r="U82" s="20">
        <f t="shared" si="119"/>
        <v>69</v>
      </c>
      <c r="V82" s="15">
        <f t="shared" si="120"/>
        <v>4198549.8050235324</v>
      </c>
      <c r="W82" s="15">
        <f t="shared" si="126"/>
        <v>57987.897256021992</v>
      </c>
      <c r="X82" s="15">
        <f t="shared" si="111"/>
        <v>34988</v>
      </c>
      <c r="Y82" s="15">
        <f t="shared" si="112"/>
        <v>22999.897256021992</v>
      </c>
      <c r="Z82" s="34">
        <f t="shared" si="113"/>
        <v>4175549.9077675105</v>
      </c>
      <c r="AA82" s="30">
        <f t="shared" si="127"/>
        <v>0.1</v>
      </c>
      <c r="AC82" s="16"/>
      <c r="AD82" s="20">
        <f t="shared" si="121"/>
        <v>69</v>
      </c>
      <c r="AE82" s="15">
        <f t="shared" si="122"/>
        <v>4357898.9627229972</v>
      </c>
      <c r="AF82" s="15">
        <v>45435</v>
      </c>
      <c r="AG82" s="15">
        <f t="shared" si="114"/>
        <v>36316</v>
      </c>
      <c r="AH82" s="15">
        <f t="shared" si="115"/>
        <v>9119</v>
      </c>
      <c r="AI82" s="34">
        <f t="shared" si="116"/>
        <v>4348779.9627229972</v>
      </c>
      <c r="AJ82" s="30">
        <f t="shared" si="128"/>
        <v>0.1</v>
      </c>
    </row>
    <row r="83" spans="2:36" ht="14.25" x14ac:dyDescent="0.3">
      <c r="B83" s="16"/>
      <c r="C83" s="20">
        <f t="shared" si="102"/>
        <v>70</v>
      </c>
      <c r="D83" s="15">
        <f t="shared" si="117"/>
        <v>4650488.3337175203</v>
      </c>
      <c r="E83" s="13">
        <f t="shared" si="118"/>
        <v>45435.015672121561</v>
      </c>
      <c r="F83" s="15">
        <f t="shared" si="108"/>
        <v>38754</v>
      </c>
      <c r="G83" s="15">
        <f t="shared" si="109"/>
        <v>6681.0156721215608</v>
      </c>
      <c r="H83" s="34">
        <f t="shared" si="110"/>
        <v>4643807.3180453992</v>
      </c>
      <c r="I83" s="30">
        <f t="shared" si="123"/>
        <v>0.1</v>
      </c>
      <c r="K83" s="16"/>
      <c r="L83" s="20">
        <f t="shared" si="103"/>
        <v>70</v>
      </c>
      <c r="M83" s="15">
        <f t="shared" si="63"/>
        <v>3641290.5873214109</v>
      </c>
      <c r="N83" s="15">
        <f t="shared" si="124"/>
        <v>73173.577957877933</v>
      </c>
      <c r="O83" s="15">
        <f t="shared" si="30"/>
        <v>30344</v>
      </c>
      <c r="P83" s="15">
        <f t="shared" si="31"/>
        <v>42829.577957877933</v>
      </c>
      <c r="Q83" s="34">
        <f t="shared" si="32"/>
        <v>3598461.009363533</v>
      </c>
      <c r="R83" s="30">
        <f t="shared" si="125"/>
        <v>0.1</v>
      </c>
      <c r="T83" s="16"/>
      <c r="U83" s="20">
        <f t="shared" si="119"/>
        <v>70</v>
      </c>
      <c r="V83" s="15">
        <f t="shared" si="120"/>
        <v>4175549.9077675105</v>
      </c>
      <c r="W83" s="15">
        <f t="shared" si="126"/>
        <v>57987.897256021992</v>
      </c>
      <c r="X83" s="15">
        <f t="shared" si="111"/>
        <v>34796</v>
      </c>
      <c r="Y83" s="15">
        <f t="shared" si="112"/>
        <v>23191.897256021992</v>
      </c>
      <c r="Z83" s="34">
        <f t="shared" si="113"/>
        <v>4152358.0105114887</v>
      </c>
      <c r="AA83" s="30">
        <f t="shared" si="127"/>
        <v>0.1</v>
      </c>
      <c r="AC83" s="16"/>
      <c r="AD83" s="20">
        <f t="shared" si="121"/>
        <v>70</v>
      </c>
      <c r="AE83" s="15">
        <f t="shared" si="122"/>
        <v>4348779.9627229972</v>
      </c>
      <c r="AF83" s="15">
        <v>45435</v>
      </c>
      <c r="AG83" s="15">
        <f t="shared" si="114"/>
        <v>36240</v>
      </c>
      <c r="AH83" s="15">
        <f t="shared" si="115"/>
        <v>9195</v>
      </c>
      <c r="AI83" s="34">
        <f t="shared" si="116"/>
        <v>4339584.9627229972</v>
      </c>
      <c r="AJ83" s="30">
        <f t="shared" si="128"/>
        <v>0.1</v>
      </c>
    </row>
    <row r="84" spans="2:36" ht="14.25" x14ac:dyDescent="0.3">
      <c r="B84" s="16"/>
      <c r="C84" s="20">
        <f t="shared" si="102"/>
        <v>71</v>
      </c>
      <c r="D84" s="15">
        <f t="shared" si="117"/>
        <v>4643807.3180453992</v>
      </c>
      <c r="E84" s="13">
        <f t="shared" si="118"/>
        <v>45435.014992645731</v>
      </c>
      <c r="F84" s="15">
        <f t="shared" si="108"/>
        <v>38698</v>
      </c>
      <c r="G84" s="15">
        <f t="shared" si="109"/>
        <v>6737.0149926457307</v>
      </c>
      <c r="H84" s="34">
        <f t="shared" si="110"/>
        <v>4637070.3030527532</v>
      </c>
      <c r="I84" s="30">
        <f t="shared" si="123"/>
        <v>0.1</v>
      </c>
      <c r="K84" s="16"/>
      <c r="L84" s="20">
        <f t="shared" si="103"/>
        <v>71</v>
      </c>
      <c r="M84" s="15">
        <f t="shared" si="63"/>
        <v>3598461.009363533</v>
      </c>
      <c r="N84" s="15">
        <f t="shared" si="124"/>
        <v>73173.577957877933</v>
      </c>
      <c r="O84" s="15">
        <f t="shared" si="30"/>
        <v>29987</v>
      </c>
      <c r="P84" s="15">
        <f t="shared" si="31"/>
        <v>43186.577957877933</v>
      </c>
      <c r="Q84" s="34">
        <f t="shared" si="32"/>
        <v>3555274.4314056551</v>
      </c>
      <c r="R84" s="30">
        <f t="shared" si="125"/>
        <v>0.1</v>
      </c>
      <c r="T84" s="16"/>
      <c r="U84" s="20">
        <f t="shared" si="119"/>
        <v>71</v>
      </c>
      <c r="V84" s="15">
        <f t="shared" si="120"/>
        <v>4152358.0105114887</v>
      </c>
      <c r="W84" s="15">
        <f t="shared" si="126"/>
        <v>57987.897256021992</v>
      </c>
      <c r="X84" s="15">
        <f t="shared" si="111"/>
        <v>34603</v>
      </c>
      <c r="Y84" s="15">
        <f t="shared" si="112"/>
        <v>23384.897256021992</v>
      </c>
      <c r="Z84" s="34">
        <f t="shared" si="113"/>
        <v>4128973.1132554668</v>
      </c>
      <c r="AA84" s="30">
        <f t="shared" si="127"/>
        <v>0.1</v>
      </c>
      <c r="AC84" s="16"/>
      <c r="AD84" s="20">
        <f t="shared" si="121"/>
        <v>71</v>
      </c>
      <c r="AE84" s="15">
        <f t="shared" si="122"/>
        <v>4339584.9627229972</v>
      </c>
      <c r="AF84" s="15">
        <v>45435</v>
      </c>
      <c r="AG84" s="15">
        <f t="shared" si="114"/>
        <v>36163</v>
      </c>
      <c r="AH84" s="15">
        <f t="shared" si="115"/>
        <v>9272</v>
      </c>
      <c r="AI84" s="34">
        <f t="shared" si="116"/>
        <v>4330312.9627229972</v>
      </c>
      <c r="AJ84" s="30">
        <f t="shared" si="128"/>
        <v>0.1</v>
      </c>
    </row>
    <row r="85" spans="2:36" ht="14.25" x14ac:dyDescent="0.3">
      <c r="B85" s="16"/>
      <c r="C85" s="20">
        <f t="shared" si="102"/>
        <v>72</v>
      </c>
      <c r="D85" s="15">
        <f t="shared" si="117"/>
        <v>4637070.3030527532</v>
      </c>
      <c r="E85" s="13">
        <f t="shared" si="118"/>
        <v>45435.011129042599</v>
      </c>
      <c r="F85" s="15">
        <f t="shared" si="108"/>
        <v>38642</v>
      </c>
      <c r="G85" s="15">
        <f t="shared" si="109"/>
        <v>6793.0111290425994</v>
      </c>
      <c r="H85" s="34">
        <f t="shared" si="110"/>
        <v>4630277.2919237111</v>
      </c>
      <c r="I85" s="30">
        <f t="shared" si="123"/>
        <v>0.1</v>
      </c>
      <c r="K85" s="16"/>
      <c r="L85" s="20">
        <f t="shared" si="103"/>
        <v>72</v>
      </c>
      <c r="M85" s="15">
        <f t="shared" si="63"/>
        <v>3555274.4314056551</v>
      </c>
      <c r="N85" s="15">
        <f t="shared" si="124"/>
        <v>73173.577957877933</v>
      </c>
      <c r="O85" s="15">
        <f t="shared" si="30"/>
        <v>29627</v>
      </c>
      <c r="P85" s="15">
        <f t="shared" si="31"/>
        <v>43546.577957877933</v>
      </c>
      <c r="Q85" s="34">
        <f t="shared" si="32"/>
        <v>3511727.8534477772</v>
      </c>
      <c r="R85" s="30">
        <f t="shared" si="125"/>
        <v>0.1</v>
      </c>
      <c r="T85" s="16"/>
      <c r="U85" s="20">
        <f t="shared" si="119"/>
        <v>72</v>
      </c>
      <c r="V85" s="15">
        <f t="shared" si="120"/>
        <v>4128973.1132554668</v>
      </c>
      <c r="W85" s="15">
        <f t="shared" si="126"/>
        <v>57987.897256021992</v>
      </c>
      <c r="X85" s="15">
        <f t="shared" si="111"/>
        <v>34408</v>
      </c>
      <c r="Y85" s="15">
        <f t="shared" si="112"/>
        <v>23579.897256021992</v>
      </c>
      <c r="Z85" s="34">
        <f t="shared" si="113"/>
        <v>4105393.2159994449</v>
      </c>
      <c r="AA85" s="30">
        <f t="shared" si="127"/>
        <v>0.1</v>
      </c>
      <c r="AC85" s="16"/>
      <c r="AD85" s="20">
        <f t="shared" si="121"/>
        <v>72</v>
      </c>
      <c r="AE85" s="15">
        <f t="shared" si="122"/>
        <v>4330312.9627229972</v>
      </c>
      <c r="AF85" s="57">
        <f>45435+45435</f>
        <v>90870</v>
      </c>
      <c r="AG85" s="15">
        <f t="shared" si="114"/>
        <v>36086</v>
      </c>
      <c r="AH85" s="15">
        <f t="shared" si="115"/>
        <v>54784</v>
      </c>
      <c r="AI85" s="34">
        <f t="shared" si="116"/>
        <v>4275528.9627229972</v>
      </c>
      <c r="AJ85" s="30">
        <f t="shared" si="128"/>
        <v>0.1</v>
      </c>
    </row>
    <row r="86" spans="2:36" ht="14.25" x14ac:dyDescent="0.3">
      <c r="B86" s="16"/>
      <c r="C86" s="20"/>
      <c r="D86" s="15"/>
      <c r="E86" s="13"/>
      <c r="F86" s="15"/>
      <c r="G86" s="15"/>
      <c r="H86" s="34"/>
      <c r="I86" s="30"/>
      <c r="K86" s="16"/>
      <c r="L86" s="20"/>
      <c r="M86" s="15"/>
      <c r="N86" s="15"/>
      <c r="O86" s="15"/>
      <c r="P86" s="15"/>
      <c r="Q86" s="34"/>
      <c r="R86" s="30"/>
      <c r="T86" s="16"/>
      <c r="U86" s="20"/>
      <c r="V86" s="15"/>
      <c r="W86" s="15"/>
      <c r="X86" s="15"/>
      <c r="Y86" s="15"/>
      <c r="Z86" s="34"/>
      <c r="AA86" s="30"/>
      <c r="AC86" s="16"/>
      <c r="AD86" s="20"/>
      <c r="AE86" s="15"/>
      <c r="AF86" s="15"/>
      <c r="AG86" s="15"/>
      <c r="AH86" s="15"/>
      <c r="AI86" s="34"/>
      <c r="AJ86" s="30"/>
    </row>
    <row r="87" spans="2:36" ht="14.25" x14ac:dyDescent="0.3">
      <c r="B87" s="16">
        <f>B74+1</f>
        <v>7</v>
      </c>
      <c r="C87" s="20">
        <f>C85+1</f>
        <v>73</v>
      </c>
      <c r="D87" s="15">
        <f>H85</f>
        <v>4630277.2919237111</v>
      </c>
      <c r="E87" s="13">
        <f>IF($G$5+1-C87=0,0,PMT(I87/12,$G$5+1-C87,-$D87,0,0))</f>
        <v>45435.008651114222</v>
      </c>
      <c r="F87" s="15">
        <f t="shared" ref="F87:F98" si="129">ROUND(D87*$O$8/12,)</f>
        <v>38586</v>
      </c>
      <c r="G87" s="15">
        <f t="shared" ref="G87:G98" si="130">E87-F87</f>
        <v>6849.0086511142217</v>
      </c>
      <c r="H87" s="34">
        <f t="shared" ref="H87:H98" si="131">D87-G87</f>
        <v>4623428.283272597</v>
      </c>
      <c r="I87" s="30">
        <f t="shared" si="123"/>
        <v>0.1</v>
      </c>
      <c r="K87" s="16">
        <f>K74+1</f>
        <v>7</v>
      </c>
      <c r="L87" s="20">
        <f>L85+1</f>
        <v>73</v>
      </c>
      <c r="M87" s="15">
        <f>Q85</f>
        <v>3511727.8534477772</v>
      </c>
      <c r="N87" s="52">
        <f>N85*1.1</f>
        <v>80490.935753665734</v>
      </c>
      <c r="O87" s="15">
        <f t="shared" si="30"/>
        <v>29264</v>
      </c>
      <c r="P87" s="15">
        <f t="shared" si="31"/>
        <v>51226.935753665734</v>
      </c>
      <c r="Q87" s="34">
        <f t="shared" si="32"/>
        <v>3460500.9176941114</v>
      </c>
      <c r="R87" s="30">
        <f t="shared" si="125"/>
        <v>0.1</v>
      </c>
      <c r="T87" s="16">
        <f>T74+1</f>
        <v>7</v>
      </c>
      <c r="U87" s="20">
        <f>U85+1</f>
        <v>73</v>
      </c>
      <c r="V87" s="15">
        <f>Z85</f>
        <v>4105393.2159994449</v>
      </c>
      <c r="W87" s="52">
        <f>W85*1.05</f>
        <v>60887.292118823098</v>
      </c>
      <c r="X87" s="15">
        <f t="shared" ref="X87:X98" si="132">ROUND(V87*$O$8/12,)</f>
        <v>34212</v>
      </c>
      <c r="Y87" s="15">
        <f t="shared" ref="Y87:Y98" si="133">W87-X87</f>
        <v>26675.292118823098</v>
      </c>
      <c r="Z87" s="34">
        <f t="shared" ref="Z87:Z98" si="134">V87-Y87</f>
        <v>4078717.9238806218</v>
      </c>
      <c r="AA87" s="30">
        <f t="shared" si="127"/>
        <v>0.1</v>
      </c>
      <c r="AC87" s="16">
        <f>AC74+1</f>
        <v>7</v>
      </c>
      <c r="AD87" s="20">
        <f>AD85+1</f>
        <v>73</v>
      </c>
      <c r="AE87" s="15">
        <f>AI85</f>
        <v>4275528.9627229972</v>
      </c>
      <c r="AF87" s="15">
        <v>45435</v>
      </c>
      <c r="AG87" s="15">
        <f t="shared" ref="AG87:AG98" si="135">ROUND(AE87*$O$8/12,)</f>
        <v>35629</v>
      </c>
      <c r="AH87" s="15">
        <f t="shared" ref="AH87:AH98" si="136">AF87-AG87</f>
        <v>9806</v>
      </c>
      <c r="AI87" s="34">
        <f t="shared" ref="AI87:AI98" si="137">AE87-AH87</f>
        <v>4265722.9627229972</v>
      </c>
      <c r="AJ87" s="30">
        <f t="shared" si="128"/>
        <v>0.1</v>
      </c>
    </row>
    <row r="88" spans="2:36" ht="14.25" x14ac:dyDescent="0.3">
      <c r="B88" s="16"/>
      <c r="C88" s="20">
        <f t="shared" si="102"/>
        <v>74</v>
      </c>
      <c r="D88" s="15">
        <f t="shared" ref="D88:D98" si="138">H87</f>
        <v>4623428.283272597</v>
      </c>
      <c r="E88" s="13">
        <f t="shared" ref="E88:E98" si="139">IF($G$5+1-C88=0,0,PMT(I88/12,$G$5+1-C88,-$D88,0,0))</f>
        <v>45435.012148594607</v>
      </c>
      <c r="F88" s="15">
        <f t="shared" si="129"/>
        <v>38529</v>
      </c>
      <c r="G88" s="15">
        <f t="shared" si="130"/>
        <v>6906.0121485946074</v>
      </c>
      <c r="H88" s="34">
        <f t="shared" si="131"/>
        <v>4616522.2711240025</v>
      </c>
      <c r="I88" s="30">
        <f t="shared" si="123"/>
        <v>0.1</v>
      </c>
      <c r="K88" s="16"/>
      <c r="L88" s="20">
        <f t="shared" si="103"/>
        <v>74</v>
      </c>
      <c r="M88" s="15">
        <f t="shared" si="63"/>
        <v>3460500.9176941114</v>
      </c>
      <c r="N88" s="15">
        <f>N87</f>
        <v>80490.935753665734</v>
      </c>
      <c r="O88" s="15">
        <f t="shared" ref="O88:O156" si="140">ROUND(M88*$O$8/12,)</f>
        <v>28838</v>
      </c>
      <c r="P88" s="15">
        <f t="shared" ref="P88:P156" si="141">N88-O88</f>
        <v>51652.935753665734</v>
      </c>
      <c r="Q88" s="34">
        <f t="shared" ref="Q88:Q156" si="142">M88-P88</f>
        <v>3408847.9819404455</v>
      </c>
      <c r="R88" s="30">
        <f t="shared" si="125"/>
        <v>0.1</v>
      </c>
      <c r="T88" s="16"/>
      <c r="U88" s="20">
        <f t="shared" ref="U88:U98" si="143">U87+1</f>
        <v>74</v>
      </c>
      <c r="V88" s="15">
        <f t="shared" ref="V88:V98" si="144">Z87</f>
        <v>4078717.9238806218</v>
      </c>
      <c r="W88" s="15">
        <f>W87</f>
        <v>60887.292118823098</v>
      </c>
      <c r="X88" s="15">
        <f t="shared" si="132"/>
        <v>33989</v>
      </c>
      <c r="Y88" s="15">
        <f t="shared" si="133"/>
        <v>26898.292118823098</v>
      </c>
      <c r="Z88" s="34">
        <f t="shared" si="134"/>
        <v>4051819.6317617986</v>
      </c>
      <c r="AA88" s="30">
        <f t="shared" si="127"/>
        <v>0.1</v>
      </c>
      <c r="AC88" s="16"/>
      <c r="AD88" s="20">
        <f t="shared" ref="AD88:AD98" si="145">AD87+1</f>
        <v>74</v>
      </c>
      <c r="AE88" s="15">
        <f t="shared" ref="AE88:AE98" si="146">AI87</f>
        <v>4265722.9627229972</v>
      </c>
      <c r="AF88" s="15">
        <v>45435</v>
      </c>
      <c r="AG88" s="15">
        <f t="shared" si="135"/>
        <v>35548</v>
      </c>
      <c r="AH88" s="15">
        <f t="shared" si="136"/>
        <v>9887</v>
      </c>
      <c r="AI88" s="34">
        <f t="shared" si="137"/>
        <v>4255835.9627229972</v>
      </c>
      <c r="AJ88" s="30">
        <f t="shared" si="128"/>
        <v>0.1</v>
      </c>
    </row>
    <row r="89" spans="2:36" ht="14.25" x14ac:dyDescent="0.3">
      <c r="B89" s="16"/>
      <c r="C89" s="20">
        <f t="shared" si="102"/>
        <v>75</v>
      </c>
      <c r="D89" s="15">
        <f t="shared" si="138"/>
        <v>4616522.2711240025</v>
      </c>
      <c r="E89" s="13">
        <f t="shared" si="139"/>
        <v>45435.016390153905</v>
      </c>
      <c r="F89" s="15">
        <f t="shared" si="129"/>
        <v>38471</v>
      </c>
      <c r="G89" s="15">
        <f t="shared" si="130"/>
        <v>6964.0163901539054</v>
      </c>
      <c r="H89" s="34">
        <f t="shared" si="131"/>
        <v>4609558.2547338484</v>
      </c>
      <c r="I89" s="30">
        <f t="shared" si="123"/>
        <v>0.1</v>
      </c>
      <c r="K89" s="16"/>
      <c r="L89" s="20">
        <f t="shared" si="103"/>
        <v>75</v>
      </c>
      <c r="M89" s="15">
        <f t="shared" si="63"/>
        <v>3408847.9819404455</v>
      </c>
      <c r="N89" s="15">
        <f t="shared" ref="N89:N98" si="147">N88</f>
        <v>80490.935753665734</v>
      </c>
      <c r="O89" s="15">
        <f t="shared" si="140"/>
        <v>28407</v>
      </c>
      <c r="P89" s="15">
        <f t="shared" si="141"/>
        <v>52083.935753665734</v>
      </c>
      <c r="Q89" s="34">
        <f t="shared" si="142"/>
        <v>3356764.0461867796</v>
      </c>
      <c r="R89" s="30">
        <f t="shared" si="125"/>
        <v>0.1</v>
      </c>
      <c r="T89" s="16"/>
      <c r="U89" s="20">
        <f t="shared" si="143"/>
        <v>75</v>
      </c>
      <c r="V89" s="15">
        <f t="shared" si="144"/>
        <v>4051819.6317617986</v>
      </c>
      <c r="W89" s="15">
        <f t="shared" ref="W89:W98" si="148">W88</f>
        <v>60887.292118823098</v>
      </c>
      <c r="X89" s="15">
        <f t="shared" si="132"/>
        <v>33765</v>
      </c>
      <c r="Y89" s="15">
        <f t="shared" si="133"/>
        <v>27122.292118823098</v>
      </c>
      <c r="Z89" s="34">
        <f t="shared" si="134"/>
        <v>4024697.3396429755</v>
      </c>
      <c r="AA89" s="30">
        <f t="shared" si="127"/>
        <v>0.1</v>
      </c>
      <c r="AC89" s="16"/>
      <c r="AD89" s="20">
        <f t="shared" si="145"/>
        <v>75</v>
      </c>
      <c r="AE89" s="15">
        <f t="shared" si="146"/>
        <v>4255835.9627229972</v>
      </c>
      <c r="AF89" s="15">
        <v>45435</v>
      </c>
      <c r="AG89" s="15">
        <f t="shared" si="135"/>
        <v>35465</v>
      </c>
      <c r="AH89" s="15">
        <f t="shared" si="136"/>
        <v>9970</v>
      </c>
      <c r="AI89" s="34">
        <f t="shared" si="137"/>
        <v>4245865.9627229972</v>
      </c>
      <c r="AJ89" s="30">
        <f t="shared" si="128"/>
        <v>0.1</v>
      </c>
    </row>
    <row r="90" spans="2:36" ht="14.25" x14ac:dyDescent="0.3">
      <c r="B90" s="16"/>
      <c r="C90" s="20">
        <f t="shared" si="102"/>
        <v>76</v>
      </c>
      <c r="D90" s="15">
        <f t="shared" si="138"/>
        <v>4609558.2547338484</v>
      </c>
      <c r="E90" s="13">
        <f t="shared" si="139"/>
        <v>45435.016203605737</v>
      </c>
      <c r="F90" s="15">
        <f t="shared" si="129"/>
        <v>38413</v>
      </c>
      <c r="G90" s="15">
        <f t="shared" si="130"/>
        <v>7022.0162036057372</v>
      </c>
      <c r="H90" s="34">
        <f t="shared" si="131"/>
        <v>4602536.2385302428</v>
      </c>
      <c r="I90" s="30">
        <f t="shared" si="123"/>
        <v>0.1</v>
      </c>
      <c r="K90" s="16"/>
      <c r="L90" s="20">
        <f t="shared" si="103"/>
        <v>76</v>
      </c>
      <c r="M90" s="15">
        <f t="shared" si="63"/>
        <v>3356764.0461867796</v>
      </c>
      <c r="N90" s="15">
        <f t="shared" si="147"/>
        <v>80490.935753665734</v>
      </c>
      <c r="O90" s="15">
        <f t="shared" si="140"/>
        <v>27973</v>
      </c>
      <c r="P90" s="15">
        <f t="shared" si="141"/>
        <v>52517.935753665734</v>
      </c>
      <c r="Q90" s="34">
        <f t="shared" si="142"/>
        <v>3304246.1104331138</v>
      </c>
      <c r="R90" s="30">
        <f t="shared" si="125"/>
        <v>0.1</v>
      </c>
      <c r="T90" s="16"/>
      <c r="U90" s="20">
        <f t="shared" si="143"/>
        <v>76</v>
      </c>
      <c r="V90" s="15">
        <f t="shared" si="144"/>
        <v>4024697.3396429755</v>
      </c>
      <c r="W90" s="15">
        <f t="shared" si="148"/>
        <v>60887.292118823098</v>
      </c>
      <c r="X90" s="15">
        <f t="shared" si="132"/>
        <v>33539</v>
      </c>
      <c r="Y90" s="15">
        <f t="shared" si="133"/>
        <v>27348.292118823098</v>
      </c>
      <c r="Z90" s="34">
        <f t="shared" si="134"/>
        <v>3997349.0475241523</v>
      </c>
      <c r="AA90" s="30">
        <f t="shared" si="127"/>
        <v>0.1</v>
      </c>
      <c r="AC90" s="16"/>
      <c r="AD90" s="20">
        <f t="shared" si="145"/>
        <v>76</v>
      </c>
      <c r="AE90" s="15">
        <f t="shared" si="146"/>
        <v>4245865.9627229972</v>
      </c>
      <c r="AF90" s="15">
        <v>45435</v>
      </c>
      <c r="AG90" s="15">
        <f t="shared" si="135"/>
        <v>35382</v>
      </c>
      <c r="AH90" s="15">
        <f t="shared" si="136"/>
        <v>10053</v>
      </c>
      <c r="AI90" s="34">
        <f t="shared" si="137"/>
        <v>4235812.9627229972</v>
      </c>
      <c r="AJ90" s="30">
        <f t="shared" si="128"/>
        <v>0.1</v>
      </c>
    </row>
    <row r="91" spans="2:36" ht="14.25" x14ac:dyDescent="0.3">
      <c r="B91" s="16"/>
      <c r="C91" s="20">
        <f t="shared" si="102"/>
        <v>77</v>
      </c>
      <c r="D91" s="15">
        <f t="shared" si="138"/>
        <v>4602536.2385302428</v>
      </c>
      <c r="E91" s="13">
        <f t="shared" si="139"/>
        <v>45435.016347179109</v>
      </c>
      <c r="F91" s="15">
        <f t="shared" si="129"/>
        <v>38354</v>
      </c>
      <c r="G91" s="15">
        <f t="shared" si="130"/>
        <v>7081.0163471791093</v>
      </c>
      <c r="H91" s="34">
        <f t="shared" si="131"/>
        <v>4595455.2221830636</v>
      </c>
      <c r="I91" s="30">
        <f t="shared" si="123"/>
        <v>0.1</v>
      </c>
      <c r="K91" s="16"/>
      <c r="L91" s="20">
        <f t="shared" si="103"/>
        <v>77</v>
      </c>
      <c r="M91" s="15">
        <f t="shared" si="63"/>
        <v>3304246.1104331138</v>
      </c>
      <c r="N91" s="15">
        <f t="shared" si="147"/>
        <v>80490.935753665734</v>
      </c>
      <c r="O91" s="15">
        <f t="shared" si="140"/>
        <v>27535</v>
      </c>
      <c r="P91" s="15">
        <f t="shared" si="141"/>
        <v>52955.935753665734</v>
      </c>
      <c r="Q91" s="34">
        <f t="shared" si="142"/>
        <v>3251290.1746794479</v>
      </c>
      <c r="R91" s="30">
        <f t="shared" si="125"/>
        <v>0.1</v>
      </c>
      <c r="T91" s="16"/>
      <c r="U91" s="20">
        <f t="shared" si="143"/>
        <v>77</v>
      </c>
      <c r="V91" s="15">
        <f t="shared" si="144"/>
        <v>3997349.0475241523</v>
      </c>
      <c r="W91" s="15">
        <f t="shared" si="148"/>
        <v>60887.292118823098</v>
      </c>
      <c r="X91" s="15">
        <f t="shared" si="132"/>
        <v>33311</v>
      </c>
      <c r="Y91" s="15">
        <f t="shared" si="133"/>
        <v>27576.292118823098</v>
      </c>
      <c r="Z91" s="34">
        <f t="shared" si="134"/>
        <v>3969772.7554053292</v>
      </c>
      <c r="AA91" s="30">
        <f t="shared" si="127"/>
        <v>0.1</v>
      </c>
      <c r="AC91" s="16"/>
      <c r="AD91" s="20">
        <f t="shared" si="145"/>
        <v>77</v>
      </c>
      <c r="AE91" s="15">
        <f t="shared" si="146"/>
        <v>4235812.9627229972</v>
      </c>
      <c r="AF91" s="15">
        <v>45435</v>
      </c>
      <c r="AG91" s="15">
        <f t="shared" si="135"/>
        <v>35298</v>
      </c>
      <c r="AH91" s="15">
        <f t="shared" si="136"/>
        <v>10137</v>
      </c>
      <c r="AI91" s="34">
        <f t="shared" si="137"/>
        <v>4225675.9627229972</v>
      </c>
      <c r="AJ91" s="30">
        <f t="shared" si="128"/>
        <v>0.1</v>
      </c>
    </row>
    <row r="92" spans="2:36" ht="14.25" x14ac:dyDescent="0.3">
      <c r="B92" s="16"/>
      <c r="C92" s="20">
        <f t="shared" si="102"/>
        <v>78</v>
      </c>
      <c r="D92" s="15">
        <f t="shared" si="138"/>
        <v>4595455.2221830636</v>
      </c>
      <c r="E92" s="13">
        <f t="shared" si="139"/>
        <v>45435.011713618784</v>
      </c>
      <c r="F92" s="15">
        <f t="shared" si="129"/>
        <v>38295</v>
      </c>
      <c r="G92" s="15">
        <f t="shared" si="130"/>
        <v>7140.0117136187837</v>
      </c>
      <c r="H92" s="34">
        <f t="shared" si="131"/>
        <v>4588315.2104694452</v>
      </c>
      <c r="I92" s="30">
        <f t="shared" si="123"/>
        <v>0.1</v>
      </c>
      <c r="K92" s="16"/>
      <c r="L92" s="20">
        <f t="shared" si="103"/>
        <v>78</v>
      </c>
      <c r="M92" s="15">
        <f t="shared" si="63"/>
        <v>3251290.1746794479</v>
      </c>
      <c r="N92" s="15">
        <f t="shared" si="147"/>
        <v>80490.935753665734</v>
      </c>
      <c r="O92" s="15">
        <f t="shared" si="140"/>
        <v>27094</v>
      </c>
      <c r="P92" s="15">
        <f t="shared" si="141"/>
        <v>53396.935753665734</v>
      </c>
      <c r="Q92" s="34">
        <f t="shared" si="142"/>
        <v>3197893.238925782</v>
      </c>
      <c r="R92" s="30">
        <f t="shared" si="125"/>
        <v>0.1</v>
      </c>
      <c r="T92" s="16"/>
      <c r="U92" s="20">
        <f t="shared" si="143"/>
        <v>78</v>
      </c>
      <c r="V92" s="15">
        <f t="shared" si="144"/>
        <v>3969772.7554053292</v>
      </c>
      <c r="W92" s="15">
        <f t="shared" si="148"/>
        <v>60887.292118823098</v>
      </c>
      <c r="X92" s="15">
        <f t="shared" si="132"/>
        <v>33081</v>
      </c>
      <c r="Y92" s="15">
        <f t="shared" si="133"/>
        <v>27806.292118823098</v>
      </c>
      <c r="Z92" s="34">
        <f t="shared" si="134"/>
        <v>3941966.463286506</v>
      </c>
      <c r="AA92" s="30">
        <f t="shared" si="127"/>
        <v>0.1</v>
      </c>
      <c r="AC92" s="16"/>
      <c r="AD92" s="20">
        <f t="shared" si="145"/>
        <v>78</v>
      </c>
      <c r="AE92" s="15">
        <f t="shared" si="146"/>
        <v>4225675.9627229972</v>
      </c>
      <c r="AF92" s="15">
        <v>45435</v>
      </c>
      <c r="AG92" s="15">
        <f t="shared" si="135"/>
        <v>35214</v>
      </c>
      <c r="AH92" s="15">
        <f t="shared" si="136"/>
        <v>10221</v>
      </c>
      <c r="AI92" s="34">
        <f t="shared" si="137"/>
        <v>4215454.9627229972</v>
      </c>
      <c r="AJ92" s="30">
        <f t="shared" si="128"/>
        <v>0.1</v>
      </c>
    </row>
    <row r="93" spans="2:36" ht="14.25" x14ac:dyDescent="0.3">
      <c r="B93" s="16"/>
      <c r="C93" s="20">
        <f t="shared" si="102"/>
        <v>79</v>
      </c>
      <c r="D93" s="15">
        <f t="shared" si="138"/>
        <v>4588315.2104694452</v>
      </c>
      <c r="E93" s="13">
        <f t="shared" si="139"/>
        <v>45435.007156716878</v>
      </c>
      <c r="F93" s="15">
        <f t="shared" si="129"/>
        <v>38236</v>
      </c>
      <c r="G93" s="15">
        <f t="shared" si="130"/>
        <v>7199.0071567168779</v>
      </c>
      <c r="H93" s="34">
        <f t="shared" si="131"/>
        <v>4581116.2033127286</v>
      </c>
      <c r="I93" s="30">
        <f t="shared" si="123"/>
        <v>0.1</v>
      </c>
      <c r="K93" s="16"/>
      <c r="L93" s="20">
        <f t="shared" si="103"/>
        <v>79</v>
      </c>
      <c r="M93" s="15">
        <f t="shared" si="63"/>
        <v>3197893.238925782</v>
      </c>
      <c r="N93" s="15">
        <f t="shared" si="147"/>
        <v>80490.935753665734</v>
      </c>
      <c r="O93" s="15">
        <f t="shared" si="140"/>
        <v>26649</v>
      </c>
      <c r="P93" s="15">
        <f t="shared" si="141"/>
        <v>53841.935753665734</v>
      </c>
      <c r="Q93" s="34">
        <f t="shared" si="142"/>
        <v>3144051.3031721162</v>
      </c>
      <c r="R93" s="30">
        <f t="shared" si="125"/>
        <v>0.1</v>
      </c>
      <c r="T93" s="16"/>
      <c r="U93" s="20">
        <f t="shared" si="143"/>
        <v>79</v>
      </c>
      <c r="V93" s="15">
        <f t="shared" si="144"/>
        <v>3941966.463286506</v>
      </c>
      <c r="W93" s="15">
        <f t="shared" si="148"/>
        <v>60887.292118823098</v>
      </c>
      <c r="X93" s="15">
        <f t="shared" si="132"/>
        <v>32850</v>
      </c>
      <c r="Y93" s="15">
        <f t="shared" si="133"/>
        <v>28037.292118823098</v>
      </c>
      <c r="Z93" s="34">
        <f t="shared" si="134"/>
        <v>3913929.1711676829</v>
      </c>
      <c r="AA93" s="30">
        <f t="shared" si="127"/>
        <v>0.1</v>
      </c>
      <c r="AC93" s="16"/>
      <c r="AD93" s="20">
        <f t="shared" si="145"/>
        <v>79</v>
      </c>
      <c r="AE93" s="15">
        <f t="shared" si="146"/>
        <v>4215454.9627229972</v>
      </c>
      <c r="AF93" s="15">
        <v>45435</v>
      </c>
      <c r="AG93" s="15">
        <f t="shared" si="135"/>
        <v>35129</v>
      </c>
      <c r="AH93" s="15">
        <f t="shared" si="136"/>
        <v>10306</v>
      </c>
      <c r="AI93" s="34">
        <f t="shared" si="137"/>
        <v>4205148.9627229972</v>
      </c>
      <c r="AJ93" s="30">
        <f t="shared" si="128"/>
        <v>0.1</v>
      </c>
    </row>
    <row r="94" spans="2:36" ht="14.25" x14ac:dyDescent="0.3">
      <c r="B94" s="16"/>
      <c r="C94" s="20">
        <f t="shared" si="102"/>
        <v>80</v>
      </c>
      <c r="D94" s="15">
        <f t="shared" si="138"/>
        <v>4581116.2033127286</v>
      </c>
      <c r="E94" s="13">
        <f t="shared" si="139"/>
        <v>45435.007552567193</v>
      </c>
      <c r="F94" s="15">
        <f t="shared" si="129"/>
        <v>38176</v>
      </c>
      <c r="G94" s="15">
        <f t="shared" si="130"/>
        <v>7259.0075525671928</v>
      </c>
      <c r="H94" s="34">
        <f t="shared" si="131"/>
        <v>4573857.1957601616</v>
      </c>
      <c r="I94" s="30">
        <f t="shared" si="123"/>
        <v>0.1</v>
      </c>
      <c r="K94" s="16"/>
      <c r="L94" s="20">
        <f t="shared" si="103"/>
        <v>80</v>
      </c>
      <c r="M94" s="15">
        <f t="shared" si="63"/>
        <v>3144051.3031721162</v>
      </c>
      <c r="N94" s="15">
        <f t="shared" si="147"/>
        <v>80490.935753665734</v>
      </c>
      <c r="O94" s="15">
        <f t="shared" si="140"/>
        <v>26200</v>
      </c>
      <c r="P94" s="15">
        <f t="shared" si="141"/>
        <v>54290.935753665734</v>
      </c>
      <c r="Q94" s="34">
        <f t="shared" si="142"/>
        <v>3089760.3674184503</v>
      </c>
      <c r="R94" s="30">
        <f t="shared" si="125"/>
        <v>0.1</v>
      </c>
      <c r="T94" s="16"/>
      <c r="U94" s="20">
        <f t="shared" si="143"/>
        <v>80</v>
      </c>
      <c r="V94" s="15">
        <f t="shared" si="144"/>
        <v>3913929.1711676829</v>
      </c>
      <c r="W94" s="15">
        <f t="shared" si="148"/>
        <v>60887.292118823098</v>
      </c>
      <c r="X94" s="15">
        <f t="shared" si="132"/>
        <v>32616</v>
      </c>
      <c r="Y94" s="15">
        <f t="shared" si="133"/>
        <v>28271.292118823098</v>
      </c>
      <c r="Z94" s="34">
        <f t="shared" si="134"/>
        <v>3885657.8790488597</v>
      </c>
      <c r="AA94" s="30">
        <f t="shared" si="127"/>
        <v>0.1</v>
      </c>
      <c r="AC94" s="16"/>
      <c r="AD94" s="20">
        <f t="shared" si="145"/>
        <v>80</v>
      </c>
      <c r="AE94" s="15">
        <f t="shared" si="146"/>
        <v>4205148.9627229972</v>
      </c>
      <c r="AF94" s="15">
        <v>45435</v>
      </c>
      <c r="AG94" s="15">
        <f t="shared" si="135"/>
        <v>35043</v>
      </c>
      <c r="AH94" s="15">
        <f t="shared" si="136"/>
        <v>10392</v>
      </c>
      <c r="AI94" s="34">
        <f t="shared" si="137"/>
        <v>4194756.9627229972</v>
      </c>
      <c r="AJ94" s="30">
        <f t="shared" si="128"/>
        <v>0.1</v>
      </c>
    </row>
    <row r="95" spans="2:36" ht="14.25" x14ac:dyDescent="0.3">
      <c r="B95" s="16"/>
      <c r="C95" s="20">
        <f t="shared" si="102"/>
        <v>81</v>
      </c>
      <c r="D95" s="15">
        <f t="shared" si="138"/>
        <v>4573857.1957601616</v>
      </c>
      <c r="E95" s="13">
        <f t="shared" si="139"/>
        <v>45435.007866857937</v>
      </c>
      <c r="F95" s="15">
        <f t="shared" si="129"/>
        <v>38115</v>
      </c>
      <c r="G95" s="15">
        <f t="shared" si="130"/>
        <v>7320.0078668579372</v>
      </c>
      <c r="H95" s="34">
        <f t="shared" si="131"/>
        <v>4566537.187893304</v>
      </c>
      <c r="I95" s="30">
        <f t="shared" si="123"/>
        <v>0.1</v>
      </c>
      <c r="K95" s="16"/>
      <c r="L95" s="20">
        <f t="shared" si="103"/>
        <v>81</v>
      </c>
      <c r="M95" s="15">
        <f t="shared" si="63"/>
        <v>3089760.3674184503</v>
      </c>
      <c r="N95" s="15">
        <f t="shared" si="147"/>
        <v>80490.935753665734</v>
      </c>
      <c r="O95" s="15">
        <f t="shared" si="140"/>
        <v>25748</v>
      </c>
      <c r="P95" s="15">
        <f t="shared" si="141"/>
        <v>54742.935753665734</v>
      </c>
      <c r="Q95" s="34">
        <f t="shared" si="142"/>
        <v>3035017.4316647844</v>
      </c>
      <c r="R95" s="30">
        <f t="shared" si="125"/>
        <v>0.1</v>
      </c>
      <c r="T95" s="16"/>
      <c r="U95" s="20">
        <f t="shared" si="143"/>
        <v>81</v>
      </c>
      <c r="V95" s="15">
        <f t="shared" si="144"/>
        <v>3885657.8790488597</v>
      </c>
      <c r="W95" s="15">
        <f t="shared" si="148"/>
        <v>60887.292118823098</v>
      </c>
      <c r="X95" s="15">
        <f t="shared" si="132"/>
        <v>32380</v>
      </c>
      <c r="Y95" s="15">
        <f t="shared" si="133"/>
        <v>28507.292118823098</v>
      </c>
      <c r="Z95" s="34">
        <f t="shared" si="134"/>
        <v>3857150.5869300365</v>
      </c>
      <c r="AA95" s="30">
        <f t="shared" si="127"/>
        <v>0.1</v>
      </c>
      <c r="AC95" s="16"/>
      <c r="AD95" s="20">
        <f t="shared" si="145"/>
        <v>81</v>
      </c>
      <c r="AE95" s="15">
        <f t="shared" si="146"/>
        <v>4194756.9627229972</v>
      </c>
      <c r="AF95" s="15">
        <v>45435</v>
      </c>
      <c r="AG95" s="15">
        <f t="shared" si="135"/>
        <v>34956</v>
      </c>
      <c r="AH95" s="15">
        <f t="shared" si="136"/>
        <v>10479</v>
      </c>
      <c r="AI95" s="34">
        <f t="shared" si="137"/>
        <v>4184277.9627229972</v>
      </c>
      <c r="AJ95" s="30">
        <f t="shared" si="128"/>
        <v>0.1</v>
      </c>
    </row>
    <row r="96" spans="2:36" ht="14.25" x14ac:dyDescent="0.3">
      <c r="B96" s="16"/>
      <c r="C96" s="20">
        <f t="shared" si="102"/>
        <v>82</v>
      </c>
      <c r="D96" s="15">
        <f t="shared" si="138"/>
        <v>4566537.187893304</v>
      </c>
      <c r="E96" s="13">
        <f t="shared" si="139"/>
        <v>45435.00312458929</v>
      </c>
      <c r="F96" s="15">
        <f t="shared" si="129"/>
        <v>38054</v>
      </c>
      <c r="G96" s="15">
        <f t="shared" si="130"/>
        <v>7381.0031245892897</v>
      </c>
      <c r="H96" s="34">
        <f t="shared" si="131"/>
        <v>4559156.1847687149</v>
      </c>
      <c r="I96" s="30">
        <f t="shared" si="123"/>
        <v>0.1</v>
      </c>
      <c r="K96" s="16"/>
      <c r="L96" s="20">
        <f t="shared" si="103"/>
        <v>82</v>
      </c>
      <c r="M96" s="15">
        <f t="shared" si="63"/>
        <v>3035017.4316647844</v>
      </c>
      <c r="N96" s="15">
        <f t="shared" si="147"/>
        <v>80490.935753665734</v>
      </c>
      <c r="O96" s="15">
        <f t="shared" si="140"/>
        <v>25292</v>
      </c>
      <c r="P96" s="15">
        <f t="shared" si="141"/>
        <v>55198.935753665734</v>
      </c>
      <c r="Q96" s="34">
        <f t="shared" si="142"/>
        <v>2979818.4959111186</v>
      </c>
      <c r="R96" s="30">
        <f t="shared" si="125"/>
        <v>0.1</v>
      </c>
      <c r="T96" s="16"/>
      <c r="U96" s="20">
        <f t="shared" si="143"/>
        <v>82</v>
      </c>
      <c r="V96" s="15">
        <f t="shared" si="144"/>
        <v>3857150.5869300365</v>
      </c>
      <c r="W96" s="15">
        <f t="shared" si="148"/>
        <v>60887.292118823098</v>
      </c>
      <c r="X96" s="15">
        <f t="shared" si="132"/>
        <v>32143</v>
      </c>
      <c r="Y96" s="15">
        <f t="shared" si="133"/>
        <v>28744.292118823098</v>
      </c>
      <c r="Z96" s="34">
        <f t="shared" si="134"/>
        <v>3828406.2948112134</v>
      </c>
      <c r="AA96" s="30">
        <f t="shared" si="127"/>
        <v>0.1</v>
      </c>
      <c r="AC96" s="16"/>
      <c r="AD96" s="20">
        <f t="shared" si="145"/>
        <v>82</v>
      </c>
      <c r="AE96" s="15">
        <f t="shared" si="146"/>
        <v>4184277.9627229972</v>
      </c>
      <c r="AF96" s="15">
        <v>45435</v>
      </c>
      <c r="AG96" s="15">
        <f t="shared" si="135"/>
        <v>34869</v>
      </c>
      <c r="AH96" s="15">
        <f t="shared" si="136"/>
        <v>10566</v>
      </c>
      <c r="AI96" s="34">
        <f t="shared" si="137"/>
        <v>4173711.9627229972</v>
      </c>
      <c r="AJ96" s="30">
        <f t="shared" si="128"/>
        <v>0.1</v>
      </c>
    </row>
    <row r="97" spans="2:36" ht="14.25" x14ac:dyDescent="0.3">
      <c r="B97" s="16"/>
      <c r="C97" s="20">
        <f t="shared" si="102"/>
        <v>83</v>
      </c>
      <c r="D97" s="15">
        <f t="shared" si="138"/>
        <v>4559156.1847687149</v>
      </c>
      <c r="E97" s="13">
        <f t="shared" si="139"/>
        <v>45434.998375296993</v>
      </c>
      <c r="F97" s="15">
        <f t="shared" si="129"/>
        <v>37993</v>
      </c>
      <c r="G97" s="15">
        <f t="shared" si="130"/>
        <v>7441.9983752969929</v>
      </c>
      <c r="H97" s="34">
        <f t="shared" si="131"/>
        <v>4551714.1863934183</v>
      </c>
      <c r="I97" s="30">
        <f t="shared" si="123"/>
        <v>0.1</v>
      </c>
      <c r="K97" s="16"/>
      <c r="L97" s="20">
        <f t="shared" si="103"/>
        <v>83</v>
      </c>
      <c r="M97" s="15">
        <f t="shared" si="63"/>
        <v>2979818.4959111186</v>
      </c>
      <c r="N97" s="15">
        <f t="shared" si="147"/>
        <v>80490.935753665734</v>
      </c>
      <c r="O97" s="15">
        <f t="shared" si="140"/>
        <v>24832</v>
      </c>
      <c r="P97" s="15">
        <f t="shared" si="141"/>
        <v>55658.935753665734</v>
      </c>
      <c r="Q97" s="34">
        <f t="shared" si="142"/>
        <v>2924159.5601574527</v>
      </c>
      <c r="R97" s="30">
        <f t="shared" si="125"/>
        <v>0.1</v>
      </c>
      <c r="T97" s="16"/>
      <c r="U97" s="20">
        <f t="shared" si="143"/>
        <v>83</v>
      </c>
      <c r="V97" s="15">
        <f t="shared" si="144"/>
        <v>3828406.2948112134</v>
      </c>
      <c r="W97" s="15">
        <f t="shared" si="148"/>
        <v>60887.292118823098</v>
      </c>
      <c r="X97" s="15">
        <f t="shared" si="132"/>
        <v>31903</v>
      </c>
      <c r="Y97" s="15">
        <f t="shared" si="133"/>
        <v>28984.292118823098</v>
      </c>
      <c r="Z97" s="34">
        <f t="shared" si="134"/>
        <v>3799422.0026923902</v>
      </c>
      <c r="AA97" s="30">
        <f t="shared" si="127"/>
        <v>0.1</v>
      </c>
      <c r="AC97" s="16"/>
      <c r="AD97" s="20">
        <f t="shared" si="145"/>
        <v>83</v>
      </c>
      <c r="AE97" s="15">
        <f t="shared" si="146"/>
        <v>4173711.9627229972</v>
      </c>
      <c r="AF97" s="15">
        <v>45435</v>
      </c>
      <c r="AG97" s="15">
        <f t="shared" si="135"/>
        <v>34781</v>
      </c>
      <c r="AH97" s="15">
        <f t="shared" si="136"/>
        <v>10654</v>
      </c>
      <c r="AI97" s="34">
        <f t="shared" si="137"/>
        <v>4163057.9627229972</v>
      </c>
      <c r="AJ97" s="30">
        <f t="shared" si="128"/>
        <v>0.1</v>
      </c>
    </row>
    <row r="98" spans="2:36" ht="14.25" x14ac:dyDescent="0.3">
      <c r="B98" s="16"/>
      <c r="C98" s="20">
        <f t="shared" si="102"/>
        <v>84</v>
      </c>
      <c r="D98" s="15">
        <f t="shared" si="138"/>
        <v>4551714.1863934183</v>
      </c>
      <c r="E98" s="13">
        <f t="shared" si="139"/>
        <v>45434.998692659166</v>
      </c>
      <c r="F98" s="15">
        <f t="shared" si="129"/>
        <v>37931</v>
      </c>
      <c r="G98" s="15">
        <f t="shared" si="130"/>
        <v>7503.9986926591664</v>
      </c>
      <c r="H98" s="34">
        <f t="shared" si="131"/>
        <v>4544210.1877007596</v>
      </c>
      <c r="I98" s="30">
        <f t="shared" si="123"/>
        <v>0.1</v>
      </c>
      <c r="K98" s="16"/>
      <c r="L98" s="20">
        <f t="shared" si="103"/>
        <v>84</v>
      </c>
      <c r="M98" s="15">
        <f t="shared" si="63"/>
        <v>2924159.5601574527</v>
      </c>
      <c r="N98" s="15">
        <f t="shared" si="147"/>
        <v>80490.935753665734</v>
      </c>
      <c r="O98" s="15">
        <f t="shared" si="140"/>
        <v>24368</v>
      </c>
      <c r="P98" s="15">
        <f t="shared" si="141"/>
        <v>56122.935753665734</v>
      </c>
      <c r="Q98" s="34">
        <f t="shared" si="142"/>
        <v>2868036.6244037868</v>
      </c>
      <c r="R98" s="30">
        <f t="shared" si="125"/>
        <v>0.1</v>
      </c>
      <c r="T98" s="16"/>
      <c r="U98" s="20">
        <f t="shared" si="143"/>
        <v>84</v>
      </c>
      <c r="V98" s="15">
        <f t="shared" si="144"/>
        <v>3799422.0026923902</v>
      </c>
      <c r="W98" s="15">
        <f t="shared" si="148"/>
        <v>60887.292118823098</v>
      </c>
      <c r="X98" s="15">
        <f t="shared" si="132"/>
        <v>31662</v>
      </c>
      <c r="Y98" s="15">
        <f t="shared" si="133"/>
        <v>29225.292118823098</v>
      </c>
      <c r="Z98" s="34">
        <f t="shared" si="134"/>
        <v>3770196.7105735671</v>
      </c>
      <c r="AA98" s="30">
        <f t="shared" si="127"/>
        <v>0.1</v>
      </c>
      <c r="AC98" s="16"/>
      <c r="AD98" s="20">
        <f t="shared" si="145"/>
        <v>84</v>
      </c>
      <c r="AE98" s="15">
        <f t="shared" si="146"/>
        <v>4163057.9627229972</v>
      </c>
      <c r="AF98" s="57">
        <f>45435+45435</f>
        <v>90870</v>
      </c>
      <c r="AG98" s="15">
        <f t="shared" si="135"/>
        <v>34692</v>
      </c>
      <c r="AH98" s="15">
        <f t="shared" si="136"/>
        <v>56178</v>
      </c>
      <c r="AI98" s="34">
        <f t="shared" si="137"/>
        <v>4106879.9627229972</v>
      </c>
      <c r="AJ98" s="30">
        <f t="shared" si="128"/>
        <v>0.1</v>
      </c>
    </row>
    <row r="99" spans="2:36" ht="14.25" x14ac:dyDescent="0.3">
      <c r="B99" s="16"/>
      <c r="C99" s="20"/>
      <c r="D99" s="15"/>
      <c r="E99" s="13"/>
      <c r="F99" s="15"/>
      <c r="G99" s="15"/>
      <c r="H99" s="34"/>
      <c r="I99" s="30"/>
      <c r="K99" s="16"/>
      <c r="L99" s="20"/>
      <c r="M99" s="15"/>
      <c r="N99" s="15"/>
      <c r="O99" s="15"/>
      <c r="P99" s="15"/>
      <c r="Q99" s="34"/>
      <c r="R99" s="30"/>
      <c r="T99" s="16"/>
      <c r="U99" s="20"/>
      <c r="V99" s="15"/>
      <c r="W99" s="15"/>
      <c r="X99" s="15"/>
      <c r="Y99" s="15"/>
      <c r="Z99" s="34"/>
      <c r="AA99" s="30"/>
      <c r="AC99" s="16"/>
      <c r="AD99" s="20"/>
      <c r="AE99" s="15"/>
      <c r="AF99" s="15"/>
      <c r="AG99" s="15"/>
      <c r="AH99" s="15"/>
      <c r="AI99" s="34"/>
      <c r="AJ99" s="30"/>
    </row>
    <row r="100" spans="2:36" ht="14.25" x14ac:dyDescent="0.3">
      <c r="B100" s="16">
        <f>B87+1</f>
        <v>8</v>
      </c>
      <c r="C100" s="20">
        <f>C98+1</f>
        <v>85</v>
      </c>
      <c r="D100" s="15">
        <f>H98</f>
        <v>4544210.1877007596</v>
      </c>
      <c r="E100" s="13">
        <f>IF($G$5+1-C100=0,0,PMT(I100/12,$G$5+1-C100,-$D100,0,0))</f>
        <v>45434.99917705066</v>
      </c>
      <c r="F100" s="15">
        <f t="shared" ref="F100:F111" si="149">ROUND(D100*$O$8/12,)</f>
        <v>37868</v>
      </c>
      <c r="G100" s="15">
        <f t="shared" ref="G100:G111" si="150">E100-F100</f>
        <v>7566.9991770506604</v>
      </c>
      <c r="H100" s="34">
        <f t="shared" ref="H100:H111" si="151">D100-G100</f>
        <v>4536643.1885237088</v>
      </c>
      <c r="I100" s="30">
        <f t="shared" si="123"/>
        <v>0.1</v>
      </c>
      <c r="K100" s="16">
        <f>K87+1</f>
        <v>8</v>
      </c>
      <c r="L100" s="20">
        <f>L98+1</f>
        <v>85</v>
      </c>
      <c r="M100" s="15">
        <f>Q98</f>
        <v>2868036.6244037868</v>
      </c>
      <c r="N100" s="52">
        <f>N98*1.1</f>
        <v>88540.029329032317</v>
      </c>
      <c r="O100" s="15">
        <f t="shared" si="140"/>
        <v>23900</v>
      </c>
      <c r="P100" s="15">
        <f t="shared" si="141"/>
        <v>64640.029329032317</v>
      </c>
      <c r="Q100" s="34">
        <f t="shared" si="142"/>
        <v>2803396.5950747547</v>
      </c>
      <c r="R100" s="30">
        <f t="shared" si="125"/>
        <v>0.1</v>
      </c>
      <c r="T100" s="16">
        <f>T87+1</f>
        <v>8</v>
      </c>
      <c r="U100" s="20">
        <f>U98+1</f>
        <v>85</v>
      </c>
      <c r="V100" s="15">
        <f>Z98</f>
        <v>3770196.7105735671</v>
      </c>
      <c r="W100" s="52">
        <f>W98*1.05</f>
        <v>63931.656724764252</v>
      </c>
      <c r="X100" s="15">
        <f t="shared" ref="X100:X111" si="152">ROUND(V100*$O$8/12,)</f>
        <v>31418</v>
      </c>
      <c r="Y100" s="15">
        <f t="shared" ref="Y100:Y111" si="153">W100-X100</f>
        <v>32513.656724764252</v>
      </c>
      <c r="Z100" s="34">
        <f t="shared" ref="Z100:Z111" si="154">V100-Y100</f>
        <v>3737683.053848803</v>
      </c>
      <c r="AA100" s="30">
        <f t="shared" si="127"/>
        <v>0.1</v>
      </c>
      <c r="AC100" s="16">
        <f>AC87+1</f>
        <v>8</v>
      </c>
      <c r="AD100" s="20">
        <f>AD98+1</f>
        <v>85</v>
      </c>
      <c r="AE100" s="15">
        <f>AI98</f>
        <v>4106879.9627229972</v>
      </c>
      <c r="AF100" s="15">
        <v>45435</v>
      </c>
      <c r="AG100" s="15">
        <f t="shared" ref="AG100:AG111" si="155">ROUND(AE100*$O$8/12,)</f>
        <v>34224</v>
      </c>
      <c r="AH100" s="15">
        <f t="shared" ref="AH100:AH111" si="156">AF100-AG100</f>
        <v>11211</v>
      </c>
      <c r="AI100" s="34">
        <f t="shared" ref="AI100:AI111" si="157">AE100-AH100</f>
        <v>4095668.9627229972</v>
      </c>
      <c r="AJ100" s="30">
        <f t="shared" si="128"/>
        <v>0.1</v>
      </c>
    </row>
    <row r="101" spans="2:36" ht="14.25" x14ac:dyDescent="0.3">
      <c r="B101" s="16"/>
      <c r="C101" s="20">
        <f t="shared" si="102"/>
        <v>86</v>
      </c>
      <c r="D101" s="15">
        <f t="shared" ref="D101:D111" si="158">H100</f>
        <v>4536643.1885237088</v>
      </c>
      <c r="E101" s="13">
        <f t="shared" ref="E101:E111" si="159">IF($G$5+1-C101=0,0,PMT(I101/12,$G$5+1-C101,-$D101,0,0))</f>
        <v>45434.994988421473</v>
      </c>
      <c r="F101" s="15">
        <f t="shared" si="149"/>
        <v>37805</v>
      </c>
      <c r="G101" s="15">
        <f t="shared" si="150"/>
        <v>7629.994988421473</v>
      </c>
      <c r="H101" s="34">
        <f t="shared" si="151"/>
        <v>4529013.1935352869</v>
      </c>
      <c r="I101" s="30">
        <f t="shared" si="123"/>
        <v>0.1</v>
      </c>
      <c r="K101" s="16"/>
      <c r="L101" s="20">
        <f t="shared" si="103"/>
        <v>86</v>
      </c>
      <c r="M101" s="15">
        <f t="shared" si="63"/>
        <v>2803396.5950747547</v>
      </c>
      <c r="N101" s="15">
        <f>N100</f>
        <v>88540.029329032317</v>
      </c>
      <c r="O101" s="15">
        <f t="shared" si="140"/>
        <v>23362</v>
      </c>
      <c r="P101" s="15">
        <f t="shared" si="141"/>
        <v>65178.029329032317</v>
      </c>
      <c r="Q101" s="34">
        <f t="shared" si="142"/>
        <v>2738218.5657457225</v>
      </c>
      <c r="R101" s="30">
        <f t="shared" si="125"/>
        <v>0.1</v>
      </c>
      <c r="T101" s="16"/>
      <c r="U101" s="20">
        <f t="shared" ref="U101:U111" si="160">U100+1</f>
        <v>86</v>
      </c>
      <c r="V101" s="15">
        <f t="shared" ref="V101:V111" si="161">Z100</f>
        <v>3737683.053848803</v>
      </c>
      <c r="W101" s="15">
        <f>W100</f>
        <v>63931.656724764252</v>
      </c>
      <c r="X101" s="15">
        <f t="shared" si="152"/>
        <v>31147</v>
      </c>
      <c r="Y101" s="15">
        <f t="shared" si="153"/>
        <v>32784.656724764252</v>
      </c>
      <c r="Z101" s="34">
        <f t="shared" si="154"/>
        <v>3704898.397124039</v>
      </c>
      <c r="AA101" s="30">
        <f t="shared" si="127"/>
        <v>0.1</v>
      </c>
      <c r="AC101" s="16"/>
      <c r="AD101" s="20">
        <f t="shared" ref="AD101:AD111" si="162">AD100+1</f>
        <v>86</v>
      </c>
      <c r="AE101" s="15">
        <f t="shared" ref="AE101:AE111" si="163">AI100</f>
        <v>4095668.9627229972</v>
      </c>
      <c r="AF101" s="15">
        <v>45435</v>
      </c>
      <c r="AG101" s="15">
        <f t="shared" si="155"/>
        <v>34131</v>
      </c>
      <c r="AH101" s="15">
        <f t="shared" si="156"/>
        <v>11304</v>
      </c>
      <c r="AI101" s="34">
        <f t="shared" si="157"/>
        <v>4084364.9627229972</v>
      </c>
      <c r="AJ101" s="30">
        <f t="shared" si="128"/>
        <v>0.1</v>
      </c>
    </row>
    <row r="102" spans="2:36" ht="14.25" x14ac:dyDescent="0.3">
      <c r="B102" s="16"/>
      <c r="C102" s="20">
        <f t="shared" si="102"/>
        <v>87</v>
      </c>
      <c r="D102" s="15">
        <f t="shared" si="158"/>
        <v>4529013.1935352869</v>
      </c>
      <c r="E102" s="13">
        <f t="shared" si="159"/>
        <v>45434.991377866361</v>
      </c>
      <c r="F102" s="15">
        <f t="shared" si="149"/>
        <v>37742</v>
      </c>
      <c r="G102" s="15">
        <f t="shared" si="150"/>
        <v>7692.9913778663613</v>
      </c>
      <c r="H102" s="34">
        <f t="shared" si="151"/>
        <v>4521320.202157421</v>
      </c>
      <c r="I102" s="30">
        <f t="shared" si="123"/>
        <v>0.1</v>
      </c>
      <c r="K102" s="16"/>
      <c r="L102" s="20">
        <f t="shared" si="103"/>
        <v>87</v>
      </c>
      <c r="M102" s="15">
        <f t="shared" si="63"/>
        <v>2738218.5657457225</v>
      </c>
      <c r="N102" s="15">
        <f t="shared" ref="N102:N111" si="164">N101</f>
        <v>88540.029329032317</v>
      </c>
      <c r="O102" s="15">
        <f t="shared" si="140"/>
        <v>22818</v>
      </c>
      <c r="P102" s="15">
        <f t="shared" si="141"/>
        <v>65722.029329032317</v>
      </c>
      <c r="Q102" s="34">
        <f t="shared" si="142"/>
        <v>2672496.5364166903</v>
      </c>
      <c r="R102" s="30">
        <f t="shared" si="125"/>
        <v>0.1</v>
      </c>
      <c r="T102" s="16"/>
      <c r="U102" s="20">
        <f t="shared" si="160"/>
        <v>87</v>
      </c>
      <c r="V102" s="15">
        <f t="shared" si="161"/>
        <v>3704898.397124039</v>
      </c>
      <c r="W102" s="15">
        <f t="shared" ref="W102:W111" si="165">W101</f>
        <v>63931.656724764252</v>
      </c>
      <c r="X102" s="15">
        <f t="shared" si="152"/>
        <v>30874</v>
      </c>
      <c r="Y102" s="15">
        <f t="shared" si="153"/>
        <v>33057.656724764252</v>
      </c>
      <c r="Z102" s="34">
        <f t="shared" si="154"/>
        <v>3671840.740399275</v>
      </c>
      <c r="AA102" s="30">
        <f t="shared" si="127"/>
        <v>0.1</v>
      </c>
      <c r="AC102" s="16"/>
      <c r="AD102" s="20">
        <f t="shared" si="162"/>
        <v>87</v>
      </c>
      <c r="AE102" s="15">
        <f t="shared" si="163"/>
        <v>4084364.9627229972</v>
      </c>
      <c r="AF102" s="15">
        <v>45435</v>
      </c>
      <c r="AG102" s="15">
        <f t="shared" si="155"/>
        <v>34036</v>
      </c>
      <c r="AH102" s="15">
        <f t="shared" si="156"/>
        <v>11399</v>
      </c>
      <c r="AI102" s="34">
        <f t="shared" si="157"/>
        <v>4072965.9627229972</v>
      </c>
      <c r="AJ102" s="30">
        <f t="shared" si="128"/>
        <v>0.1</v>
      </c>
    </row>
    <row r="103" spans="2:36" ht="14.25" x14ac:dyDescent="0.3">
      <c r="B103" s="16"/>
      <c r="C103" s="20">
        <f t="shared" si="102"/>
        <v>88</v>
      </c>
      <c r="D103" s="15">
        <f t="shared" si="158"/>
        <v>4521320.202157421</v>
      </c>
      <c r="E103" s="13">
        <f t="shared" si="159"/>
        <v>45434.993622696609</v>
      </c>
      <c r="F103" s="15">
        <f t="shared" si="149"/>
        <v>37678</v>
      </c>
      <c r="G103" s="15">
        <f t="shared" si="150"/>
        <v>7756.9936226966092</v>
      </c>
      <c r="H103" s="34">
        <f t="shared" si="151"/>
        <v>4513563.2085347241</v>
      </c>
      <c r="I103" s="30">
        <f t="shared" si="123"/>
        <v>0.1</v>
      </c>
      <c r="K103" s="16"/>
      <c r="L103" s="20">
        <f t="shared" si="103"/>
        <v>88</v>
      </c>
      <c r="M103" s="15">
        <f t="shared" si="63"/>
        <v>2672496.5364166903</v>
      </c>
      <c r="N103" s="15">
        <f t="shared" si="164"/>
        <v>88540.029329032317</v>
      </c>
      <c r="O103" s="15">
        <f t="shared" si="140"/>
        <v>22271</v>
      </c>
      <c r="P103" s="15">
        <f t="shared" si="141"/>
        <v>66269.029329032317</v>
      </c>
      <c r="Q103" s="34">
        <f t="shared" si="142"/>
        <v>2606227.5070876582</v>
      </c>
      <c r="R103" s="30">
        <f t="shared" si="125"/>
        <v>0.1</v>
      </c>
      <c r="T103" s="16"/>
      <c r="U103" s="20">
        <f t="shared" si="160"/>
        <v>88</v>
      </c>
      <c r="V103" s="15">
        <f t="shared" si="161"/>
        <v>3671840.740399275</v>
      </c>
      <c r="W103" s="15">
        <f t="shared" si="165"/>
        <v>63931.656724764252</v>
      </c>
      <c r="X103" s="15">
        <f t="shared" si="152"/>
        <v>30599</v>
      </c>
      <c r="Y103" s="15">
        <f t="shared" si="153"/>
        <v>33332.656724764252</v>
      </c>
      <c r="Z103" s="34">
        <f t="shared" si="154"/>
        <v>3638508.0836745109</v>
      </c>
      <c r="AA103" s="30">
        <f t="shared" si="127"/>
        <v>0.1</v>
      </c>
      <c r="AC103" s="16"/>
      <c r="AD103" s="20">
        <f t="shared" si="162"/>
        <v>88</v>
      </c>
      <c r="AE103" s="15">
        <f t="shared" si="163"/>
        <v>4072965.9627229972</v>
      </c>
      <c r="AF103" s="15">
        <v>45435</v>
      </c>
      <c r="AG103" s="15">
        <f t="shared" si="155"/>
        <v>33941</v>
      </c>
      <c r="AH103" s="15">
        <f t="shared" si="156"/>
        <v>11494</v>
      </c>
      <c r="AI103" s="34">
        <f t="shared" si="157"/>
        <v>4061471.9627229972</v>
      </c>
      <c r="AJ103" s="30">
        <f t="shared" si="128"/>
        <v>0.1</v>
      </c>
    </row>
    <row r="104" spans="2:36" ht="14.25" x14ac:dyDescent="0.3">
      <c r="B104" s="16"/>
      <c r="C104" s="20">
        <f t="shared" si="102"/>
        <v>89</v>
      </c>
      <c r="D104" s="15">
        <f t="shared" si="158"/>
        <v>4513563.2085347241</v>
      </c>
      <c r="E104" s="13">
        <f t="shared" si="159"/>
        <v>45434.996961180281</v>
      </c>
      <c r="F104" s="15">
        <f t="shared" si="149"/>
        <v>37613</v>
      </c>
      <c r="G104" s="15">
        <f t="shared" si="150"/>
        <v>7821.9969611802808</v>
      </c>
      <c r="H104" s="34">
        <f t="shared" si="151"/>
        <v>4505741.211573544</v>
      </c>
      <c r="I104" s="30">
        <f t="shared" si="123"/>
        <v>0.1</v>
      </c>
      <c r="K104" s="16"/>
      <c r="L104" s="20">
        <f t="shared" si="103"/>
        <v>89</v>
      </c>
      <c r="M104" s="15">
        <f t="shared" ref="M104:M172" si="166">Q103</f>
        <v>2606227.5070876582</v>
      </c>
      <c r="N104" s="15">
        <f t="shared" si="164"/>
        <v>88540.029329032317</v>
      </c>
      <c r="O104" s="15">
        <f t="shared" si="140"/>
        <v>21719</v>
      </c>
      <c r="P104" s="15">
        <f t="shared" si="141"/>
        <v>66821.029329032317</v>
      </c>
      <c r="Q104" s="34">
        <f t="shared" si="142"/>
        <v>2539406.477758626</v>
      </c>
      <c r="R104" s="30">
        <f t="shared" si="125"/>
        <v>0.1</v>
      </c>
      <c r="T104" s="16"/>
      <c r="U104" s="20">
        <f t="shared" si="160"/>
        <v>89</v>
      </c>
      <c r="V104" s="15">
        <f t="shared" si="161"/>
        <v>3638508.0836745109</v>
      </c>
      <c r="W104" s="15">
        <f t="shared" si="165"/>
        <v>63931.656724764252</v>
      </c>
      <c r="X104" s="15">
        <f t="shared" si="152"/>
        <v>30321</v>
      </c>
      <c r="Y104" s="15">
        <f t="shared" si="153"/>
        <v>33610.656724764252</v>
      </c>
      <c r="Z104" s="34">
        <f t="shared" si="154"/>
        <v>3604897.4269497469</v>
      </c>
      <c r="AA104" s="30">
        <f t="shared" si="127"/>
        <v>0.1</v>
      </c>
      <c r="AC104" s="16"/>
      <c r="AD104" s="20">
        <f t="shared" si="162"/>
        <v>89</v>
      </c>
      <c r="AE104" s="15">
        <f t="shared" si="163"/>
        <v>4061471.9627229972</v>
      </c>
      <c r="AF104" s="15">
        <v>45435</v>
      </c>
      <c r="AG104" s="15">
        <f t="shared" si="155"/>
        <v>33846</v>
      </c>
      <c r="AH104" s="15">
        <f t="shared" si="156"/>
        <v>11589</v>
      </c>
      <c r="AI104" s="34">
        <f t="shared" si="157"/>
        <v>4049882.9627229972</v>
      </c>
      <c r="AJ104" s="30">
        <f t="shared" si="128"/>
        <v>0.1</v>
      </c>
    </row>
    <row r="105" spans="2:36" ht="14.25" x14ac:dyDescent="0.3">
      <c r="B105" s="16"/>
      <c r="C105" s="20">
        <f t="shared" si="102"/>
        <v>90</v>
      </c>
      <c r="D105" s="15">
        <f t="shared" si="158"/>
        <v>4505741.211573544</v>
      </c>
      <c r="E105" s="13">
        <f t="shared" si="159"/>
        <v>45434.996691561748</v>
      </c>
      <c r="F105" s="15">
        <f t="shared" si="149"/>
        <v>37548</v>
      </c>
      <c r="G105" s="15">
        <f t="shared" si="150"/>
        <v>7886.9966915617479</v>
      </c>
      <c r="H105" s="34">
        <f t="shared" si="151"/>
        <v>4497854.2148819827</v>
      </c>
      <c r="I105" s="30">
        <f t="shared" si="123"/>
        <v>0.1</v>
      </c>
      <c r="K105" s="16"/>
      <c r="L105" s="20">
        <f t="shared" si="103"/>
        <v>90</v>
      </c>
      <c r="M105" s="15">
        <f t="shared" si="166"/>
        <v>2539406.477758626</v>
      </c>
      <c r="N105" s="15">
        <f t="shared" si="164"/>
        <v>88540.029329032317</v>
      </c>
      <c r="O105" s="15">
        <f t="shared" si="140"/>
        <v>21162</v>
      </c>
      <c r="P105" s="15">
        <f t="shared" si="141"/>
        <v>67378.029329032317</v>
      </c>
      <c r="Q105" s="34">
        <f t="shared" si="142"/>
        <v>2472028.4484295938</v>
      </c>
      <c r="R105" s="30">
        <f t="shared" si="125"/>
        <v>0.1</v>
      </c>
      <c r="T105" s="16"/>
      <c r="U105" s="20">
        <f t="shared" si="160"/>
        <v>90</v>
      </c>
      <c r="V105" s="15">
        <f t="shared" si="161"/>
        <v>3604897.4269497469</v>
      </c>
      <c r="W105" s="15">
        <f t="shared" si="165"/>
        <v>63931.656724764252</v>
      </c>
      <c r="X105" s="15">
        <f t="shared" si="152"/>
        <v>30041</v>
      </c>
      <c r="Y105" s="15">
        <f t="shared" si="153"/>
        <v>33890.656724764252</v>
      </c>
      <c r="Z105" s="34">
        <f t="shared" si="154"/>
        <v>3571006.7702249829</v>
      </c>
      <c r="AA105" s="30">
        <f t="shared" si="127"/>
        <v>0.1</v>
      </c>
      <c r="AC105" s="16"/>
      <c r="AD105" s="20">
        <f t="shared" si="162"/>
        <v>90</v>
      </c>
      <c r="AE105" s="15">
        <f t="shared" si="163"/>
        <v>4049882.9627229972</v>
      </c>
      <c r="AF105" s="15">
        <v>45435</v>
      </c>
      <c r="AG105" s="15">
        <f t="shared" si="155"/>
        <v>33749</v>
      </c>
      <c r="AH105" s="15">
        <f t="shared" si="156"/>
        <v>11686</v>
      </c>
      <c r="AI105" s="34">
        <f t="shared" si="157"/>
        <v>4038196.9627229972</v>
      </c>
      <c r="AJ105" s="30">
        <f t="shared" si="128"/>
        <v>0.1</v>
      </c>
    </row>
    <row r="106" spans="2:36" ht="14.25" x14ac:dyDescent="0.3">
      <c r="B106" s="16"/>
      <c r="C106" s="20">
        <f t="shared" si="102"/>
        <v>91</v>
      </c>
      <c r="D106" s="15">
        <f t="shared" si="158"/>
        <v>4497854.2148819827</v>
      </c>
      <c r="E106" s="13">
        <f t="shared" si="159"/>
        <v>45434.998273153185</v>
      </c>
      <c r="F106" s="15">
        <f t="shared" si="149"/>
        <v>37482</v>
      </c>
      <c r="G106" s="15">
        <f t="shared" si="150"/>
        <v>7952.9982731531854</v>
      </c>
      <c r="H106" s="34">
        <f t="shared" si="151"/>
        <v>4489901.2166088298</v>
      </c>
      <c r="I106" s="30">
        <f t="shared" si="123"/>
        <v>0.1</v>
      </c>
      <c r="K106" s="16"/>
      <c r="L106" s="20">
        <f t="shared" si="103"/>
        <v>91</v>
      </c>
      <c r="M106" s="15">
        <f t="shared" si="166"/>
        <v>2472028.4484295938</v>
      </c>
      <c r="N106" s="15">
        <f t="shared" si="164"/>
        <v>88540.029329032317</v>
      </c>
      <c r="O106" s="15">
        <f t="shared" si="140"/>
        <v>20600</v>
      </c>
      <c r="P106" s="15">
        <f t="shared" si="141"/>
        <v>67940.029329032317</v>
      </c>
      <c r="Q106" s="34">
        <f t="shared" si="142"/>
        <v>2404088.4191005616</v>
      </c>
      <c r="R106" s="30">
        <f t="shared" si="125"/>
        <v>0.1</v>
      </c>
      <c r="T106" s="16"/>
      <c r="U106" s="20">
        <f t="shared" si="160"/>
        <v>91</v>
      </c>
      <c r="V106" s="15">
        <f t="shared" si="161"/>
        <v>3571006.7702249829</v>
      </c>
      <c r="W106" s="15">
        <f t="shared" si="165"/>
        <v>63931.656724764252</v>
      </c>
      <c r="X106" s="15">
        <f t="shared" si="152"/>
        <v>29758</v>
      </c>
      <c r="Y106" s="15">
        <f t="shared" si="153"/>
        <v>34173.656724764252</v>
      </c>
      <c r="Z106" s="34">
        <f t="shared" si="154"/>
        <v>3536833.1135002188</v>
      </c>
      <c r="AA106" s="30">
        <f t="shared" si="127"/>
        <v>0.1</v>
      </c>
      <c r="AC106" s="16"/>
      <c r="AD106" s="20">
        <f t="shared" si="162"/>
        <v>91</v>
      </c>
      <c r="AE106" s="15">
        <f t="shared" si="163"/>
        <v>4038196.9627229972</v>
      </c>
      <c r="AF106" s="15">
        <v>45435</v>
      </c>
      <c r="AG106" s="15">
        <f t="shared" si="155"/>
        <v>33652</v>
      </c>
      <c r="AH106" s="15">
        <f t="shared" si="156"/>
        <v>11783</v>
      </c>
      <c r="AI106" s="34">
        <f t="shared" si="157"/>
        <v>4026413.9627229972</v>
      </c>
      <c r="AJ106" s="30">
        <f t="shared" si="128"/>
        <v>0.1</v>
      </c>
    </row>
    <row r="107" spans="2:36" ht="14.25" x14ac:dyDescent="0.3">
      <c r="B107" s="16"/>
      <c r="C107" s="20">
        <f t="shared" si="102"/>
        <v>92</v>
      </c>
      <c r="D107" s="15">
        <f t="shared" si="158"/>
        <v>4489901.2166088298</v>
      </c>
      <c r="E107" s="13">
        <f t="shared" si="159"/>
        <v>45434.997074438761</v>
      </c>
      <c r="F107" s="15">
        <f t="shared" si="149"/>
        <v>37416</v>
      </c>
      <c r="G107" s="15">
        <f t="shared" si="150"/>
        <v>8018.997074438761</v>
      </c>
      <c r="H107" s="34">
        <f t="shared" si="151"/>
        <v>4481882.2195343906</v>
      </c>
      <c r="I107" s="30">
        <f t="shared" si="123"/>
        <v>0.1</v>
      </c>
      <c r="K107" s="16"/>
      <c r="L107" s="20">
        <f t="shared" si="103"/>
        <v>92</v>
      </c>
      <c r="M107" s="15">
        <f t="shared" si="166"/>
        <v>2404088.4191005616</v>
      </c>
      <c r="N107" s="15">
        <f t="shared" si="164"/>
        <v>88540.029329032317</v>
      </c>
      <c r="O107" s="15">
        <f t="shared" si="140"/>
        <v>20034</v>
      </c>
      <c r="P107" s="15">
        <f t="shared" si="141"/>
        <v>68506.029329032317</v>
      </c>
      <c r="Q107" s="34">
        <f t="shared" si="142"/>
        <v>2335582.3897715295</v>
      </c>
      <c r="R107" s="30">
        <f t="shared" si="125"/>
        <v>0.1</v>
      </c>
      <c r="T107" s="16"/>
      <c r="U107" s="20">
        <f t="shared" si="160"/>
        <v>92</v>
      </c>
      <c r="V107" s="15">
        <f t="shared" si="161"/>
        <v>3536833.1135002188</v>
      </c>
      <c r="W107" s="15">
        <f t="shared" si="165"/>
        <v>63931.656724764252</v>
      </c>
      <c r="X107" s="15">
        <f t="shared" si="152"/>
        <v>29474</v>
      </c>
      <c r="Y107" s="15">
        <f t="shared" si="153"/>
        <v>34457.656724764252</v>
      </c>
      <c r="Z107" s="34">
        <f t="shared" si="154"/>
        <v>3502375.4567754548</v>
      </c>
      <c r="AA107" s="30">
        <f t="shared" si="127"/>
        <v>0.1</v>
      </c>
      <c r="AC107" s="16"/>
      <c r="AD107" s="20">
        <f t="shared" si="162"/>
        <v>92</v>
      </c>
      <c r="AE107" s="15">
        <f t="shared" si="163"/>
        <v>4026413.9627229972</v>
      </c>
      <c r="AF107" s="15">
        <v>45435</v>
      </c>
      <c r="AG107" s="15">
        <f t="shared" si="155"/>
        <v>33553</v>
      </c>
      <c r="AH107" s="15">
        <f t="shared" si="156"/>
        <v>11882</v>
      </c>
      <c r="AI107" s="34">
        <f t="shared" si="157"/>
        <v>4014531.9627229972</v>
      </c>
      <c r="AJ107" s="30">
        <f t="shared" si="128"/>
        <v>0.1</v>
      </c>
    </row>
    <row r="108" spans="2:36" ht="14.25" x14ac:dyDescent="0.3">
      <c r="B108" s="16"/>
      <c r="C108" s="20">
        <f t="shared" si="102"/>
        <v>93</v>
      </c>
      <c r="D108" s="15">
        <f t="shared" si="158"/>
        <v>4481882.2195343906</v>
      </c>
      <c r="E108" s="13">
        <f t="shared" si="159"/>
        <v>45434.998661241123</v>
      </c>
      <c r="F108" s="15">
        <f t="shared" si="149"/>
        <v>37349</v>
      </c>
      <c r="G108" s="15">
        <f t="shared" si="150"/>
        <v>8085.998661241123</v>
      </c>
      <c r="H108" s="34">
        <f t="shared" si="151"/>
        <v>4473796.2208731491</v>
      </c>
      <c r="I108" s="30">
        <f t="shared" si="123"/>
        <v>0.1</v>
      </c>
      <c r="K108" s="16"/>
      <c r="L108" s="20">
        <f t="shared" si="103"/>
        <v>93</v>
      </c>
      <c r="M108" s="15">
        <f t="shared" si="166"/>
        <v>2335582.3897715295</v>
      </c>
      <c r="N108" s="15">
        <f t="shared" si="164"/>
        <v>88540.029329032317</v>
      </c>
      <c r="O108" s="15">
        <f t="shared" si="140"/>
        <v>19463</v>
      </c>
      <c r="P108" s="15">
        <f t="shared" si="141"/>
        <v>69077.029329032317</v>
      </c>
      <c r="Q108" s="34">
        <f t="shared" si="142"/>
        <v>2266505.3604424973</v>
      </c>
      <c r="R108" s="30">
        <f t="shared" si="125"/>
        <v>0.1</v>
      </c>
      <c r="T108" s="16"/>
      <c r="U108" s="20">
        <f t="shared" si="160"/>
        <v>93</v>
      </c>
      <c r="V108" s="15">
        <f t="shared" si="161"/>
        <v>3502375.4567754548</v>
      </c>
      <c r="W108" s="15">
        <f t="shared" si="165"/>
        <v>63931.656724764252</v>
      </c>
      <c r="X108" s="15">
        <f t="shared" si="152"/>
        <v>29186</v>
      </c>
      <c r="Y108" s="15">
        <f t="shared" si="153"/>
        <v>34745.656724764252</v>
      </c>
      <c r="Z108" s="34">
        <f t="shared" si="154"/>
        <v>3467629.8000506908</v>
      </c>
      <c r="AA108" s="30">
        <f t="shared" si="127"/>
        <v>0.1</v>
      </c>
      <c r="AC108" s="16"/>
      <c r="AD108" s="20">
        <f t="shared" si="162"/>
        <v>93</v>
      </c>
      <c r="AE108" s="15">
        <f t="shared" si="163"/>
        <v>4014531.9627229972</v>
      </c>
      <c r="AF108" s="15">
        <v>45435</v>
      </c>
      <c r="AG108" s="15">
        <f t="shared" si="155"/>
        <v>33454</v>
      </c>
      <c r="AH108" s="15">
        <f t="shared" si="156"/>
        <v>11981</v>
      </c>
      <c r="AI108" s="34">
        <f t="shared" si="157"/>
        <v>4002550.9627229972</v>
      </c>
      <c r="AJ108" s="30">
        <f t="shared" si="128"/>
        <v>0.1</v>
      </c>
    </row>
    <row r="109" spans="2:36" ht="14.25" x14ac:dyDescent="0.3">
      <c r="B109" s="16"/>
      <c r="C109" s="20">
        <f t="shared" si="102"/>
        <v>94</v>
      </c>
      <c r="D109" s="15">
        <f t="shared" si="158"/>
        <v>4473796.2208731491</v>
      </c>
      <c r="E109" s="13">
        <f t="shared" si="159"/>
        <v>45434.998473398147</v>
      </c>
      <c r="F109" s="15">
        <f t="shared" si="149"/>
        <v>37282</v>
      </c>
      <c r="G109" s="15">
        <f t="shared" si="150"/>
        <v>8152.9984733981473</v>
      </c>
      <c r="H109" s="34">
        <f t="shared" si="151"/>
        <v>4465643.2223997507</v>
      </c>
      <c r="I109" s="30">
        <f t="shared" si="123"/>
        <v>0.1</v>
      </c>
      <c r="K109" s="16"/>
      <c r="L109" s="20">
        <f t="shared" si="103"/>
        <v>94</v>
      </c>
      <c r="M109" s="15">
        <f t="shared" si="166"/>
        <v>2266505.3604424973</v>
      </c>
      <c r="N109" s="15">
        <f t="shared" si="164"/>
        <v>88540.029329032317</v>
      </c>
      <c r="O109" s="15">
        <f t="shared" si="140"/>
        <v>18888</v>
      </c>
      <c r="P109" s="15">
        <f t="shared" si="141"/>
        <v>69652.029329032317</v>
      </c>
      <c r="Q109" s="34">
        <f t="shared" si="142"/>
        <v>2196853.3311134651</v>
      </c>
      <c r="R109" s="30">
        <f t="shared" si="125"/>
        <v>0.1</v>
      </c>
      <c r="T109" s="16"/>
      <c r="U109" s="20">
        <f t="shared" si="160"/>
        <v>94</v>
      </c>
      <c r="V109" s="15">
        <f t="shared" si="161"/>
        <v>3467629.8000506908</v>
      </c>
      <c r="W109" s="15">
        <f t="shared" si="165"/>
        <v>63931.656724764252</v>
      </c>
      <c r="X109" s="15">
        <f t="shared" si="152"/>
        <v>28897</v>
      </c>
      <c r="Y109" s="15">
        <f t="shared" si="153"/>
        <v>35034.656724764252</v>
      </c>
      <c r="Z109" s="34">
        <f t="shared" si="154"/>
        <v>3432595.1433259267</v>
      </c>
      <c r="AA109" s="30">
        <f t="shared" si="127"/>
        <v>0.1</v>
      </c>
      <c r="AC109" s="16"/>
      <c r="AD109" s="20">
        <f t="shared" si="162"/>
        <v>94</v>
      </c>
      <c r="AE109" s="15">
        <f t="shared" si="163"/>
        <v>4002550.9627229972</v>
      </c>
      <c r="AF109" s="15">
        <v>45435</v>
      </c>
      <c r="AG109" s="15">
        <f t="shared" si="155"/>
        <v>33355</v>
      </c>
      <c r="AH109" s="15">
        <f t="shared" si="156"/>
        <v>12080</v>
      </c>
      <c r="AI109" s="34">
        <f t="shared" si="157"/>
        <v>3990470.9627229972</v>
      </c>
      <c r="AJ109" s="30">
        <f t="shared" si="128"/>
        <v>0.1</v>
      </c>
    </row>
    <row r="110" spans="2:36" ht="14.25" x14ac:dyDescent="0.3">
      <c r="B110" s="16"/>
      <c r="C110" s="20">
        <f t="shared" si="102"/>
        <v>95</v>
      </c>
      <c r="D110" s="15">
        <f t="shared" si="158"/>
        <v>4465643.2223997507</v>
      </c>
      <c r="E110" s="13">
        <f t="shared" si="159"/>
        <v>45435.002185264915</v>
      </c>
      <c r="F110" s="15">
        <f t="shared" si="149"/>
        <v>37214</v>
      </c>
      <c r="G110" s="15">
        <f t="shared" si="150"/>
        <v>8221.0021852649152</v>
      </c>
      <c r="H110" s="34">
        <f t="shared" si="151"/>
        <v>4457422.2202144861</v>
      </c>
      <c r="I110" s="30">
        <f t="shared" si="123"/>
        <v>0.1</v>
      </c>
      <c r="K110" s="16"/>
      <c r="L110" s="20">
        <f t="shared" si="103"/>
        <v>95</v>
      </c>
      <c r="M110" s="15">
        <f t="shared" si="166"/>
        <v>2196853.3311134651</v>
      </c>
      <c r="N110" s="15">
        <f t="shared" si="164"/>
        <v>88540.029329032317</v>
      </c>
      <c r="O110" s="15">
        <f t="shared" si="140"/>
        <v>18307</v>
      </c>
      <c r="P110" s="15">
        <f t="shared" si="141"/>
        <v>70233.029329032317</v>
      </c>
      <c r="Q110" s="34">
        <f t="shared" si="142"/>
        <v>2126620.301784433</v>
      </c>
      <c r="R110" s="30">
        <f t="shared" si="125"/>
        <v>0.1</v>
      </c>
      <c r="T110" s="16"/>
      <c r="U110" s="20">
        <f t="shared" si="160"/>
        <v>95</v>
      </c>
      <c r="V110" s="15">
        <f t="shared" si="161"/>
        <v>3432595.1433259267</v>
      </c>
      <c r="W110" s="15">
        <f t="shared" si="165"/>
        <v>63931.656724764252</v>
      </c>
      <c r="X110" s="15">
        <f t="shared" si="152"/>
        <v>28605</v>
      </c>
      <c r="Y110" s="15">
        <f t="shared" si="153"/>
        <v>35326.656724764252</v>
      </c>
      <c r="Z110" s="34">
        <f t="shared" si="154"/>
        <v>3397268.4866011627</v>
      </c>
      <c r="AA110" s="30">
        <f t="shared" si="127"/>
        <v>0.1</v>
      </c>
      <c r="AC110" s="16"/>
      <c r="AD110" s="20">
        <f t="shared" si="162"/>
        <v>95</v>
      </c>
      <c r="AE110" s="15">
        <f t="shared" si="163"/>
        <v>3990470.9627229972</v>
      </c>
      <c r="AF110" s="15">
        <v>45435</v>
      </c>
      <c r="AG110" s="15">
        <f t="shared" si="155"/>
        <v>33254</v>
      </c>
      <c r="AH110" s="15">
        <f t="shared" si="156"/>
        <v>12181</v>
      </c>
      <c r="AI110" s="34">
        <f t="shared" si="157"/>
        <v>3978289.9627229972</v>
      </c>
      <c r="AJ110" s="30">
        <f t="shared" si="128"/>
        <v>0.1</v>
      </c>
    </row>
    <row r="111" spans="2:36" ht="14.25" x14ac:dyDescent="0.3">
      <c r="B111" s="16"/>
      <c r="C111" s="20">
        <f t="shared" si="102"/>
        <v>96</v>
      </c>
      <c r="D111" s="15">
        <f t="shared" si="158"/>
        <v>4457422.2202144861</v>
      </c>
      <c r="E111" s="13">
        <f t="shared" si="159"/>
        <v>45435.005309249995</v>
      </c>
      <c r="F111" s="15">
        <f t="shared" si="149"/>
        <v>37145</v>
      </c>
      <c r="G111" s="15">
        <f t="shared" si="150"/>
        <v>8290.0053092499948</v>
      </c>
      <c r="H111" s="34">
        <f t="shared" si="151"/>
        <v>4449132.2149052359</v>
      </c>
      <c r="I111" s="30">
        <f t="shared" si="123"/>
        <v>0.1</v>
      </c>
      <c r="K111" s="16"/>
      <c r="L111" s="20">
        <f t="shared" si="103"/>
        <v>96</v>
      </c>
      <c r="M111" s="15">
        <f t="shared" si="166"/>
        <v>2126620.301784433</v>
      </c>
      <c r="N111" s="15">
        <f t="shared" si="164"/>
        <v>88540.029329032317</v>
      </c>
      <c r="O111" s="15">
        <f t="shared" si="140"/>
        <v>17722</v>
      </c>
      <c r="P111" s="15">
        <f t="shared" si="141"/>
        <v>70818.029329032317</v>
      </c>
      <c r="Q111" s="34">
        <f t="shared" si="142"/>
        <v>2055802.2724554006</v>
      </c>
      <c r="R111" s="30">
        <f t="shared" si="125"/>
        <v>0.1</v>
      </c>
      <c r="T111" s="16"/>
      <c r="U111" s="20">
        <f t="shared" si="160"/>
        <v>96</v>
      </c>
      <c r="V111" s="15">
        <f t="shared" si="161"/>
        <v>3397268.4866011627</v>
      </c>
      <c r="W111" s="15">
        <f t="shared" si="165"/>
        <v>63931.656724764252</v>
      </c>
      <c r="X111" s="15">
        <f t="shared" si="152"/>
        <v>28311</v>
      </c>
      <c r="Y111" s="15">
        <f t="shared" si="153"/>
        <v>35620.656724764252</v>
      </c>
      <c r="Z111" s="34">
        <f t="shared" si="154"/>
        <v>3361647.8298763987</v>
      </c>
      <c r="AA111" s="30">
        <f t="shared" si="127"/>
        <v>0.1</v>
      </c>
      <c r="AC111" s="16"/>
      <c r="AD111" s="20">
        <f t="shared" si="162"/>
        <v>96</v>
      </c>
      <c r="AE111" s="15">
        <f t="shared" si="163"/>
        <v>3978289.9627229972</v>
      </c>
      <c r="AF111" s="57">
        <f>45435+45435</f>
        <v>90870</v>
      </c>
      <c r="AG111" s="15">
        <f t="shared" si="155"/>
        <v>33152</v>
      </c>
      <c r="AH111" s="15">
        <f t="shared" si="156"/>
        <v>57718</v>
      </c>
      <c r="AI111" s="34">
        <f t="shared" si="157"/>
        <v>3920571.9627229972</v>
      </c>
      <c r="AJ111" s="30">
        <f t="shared" si="128"/>
        <v>0.1</v>
      </c>
    </row>
    <row r="112" spans="2:36" ht="14.25" x14ac:dyDescent="0.3">
      <c r="B112" s="16"/>
      <c r="C112" s="20"/>
      <c r="D112" s="15"/>
      <c r="E112" s="13"/>
      <c r="F112" s="15"/>
      <c r="G112" s="15"/>
      <c r="H112" s="34"/>
      <c r="I112" s="30"/>
      <c r="K112" s="16"/>
      <c r="L112" s="20"/>
      <c r="M112" s="15"/>
      <c r="N112" s="15"/>
      <c r="O112" s="15"/>
      <c r="P112" s="15"/>
      <c r="Q112" s="34"/>
      <c r="R112" s="30"/>
      <c r="T112" s="16"/>
      <c r="U112" s="20"/>
      <c r="V112" s="15"/>
      <c r="W112" s="15"/>
      <c r="X112" s="15"/>
      <c r="Y112" s="15"/>
      <c r="Z112" s="34"/>
      <c r="AA112" s="30"/>
      <c r="AC112" s="16"/>
      <c r="AD112" s="20"/>
      <c r="AE112" s="15"/>
      <c r="AF112" s="15"/>
      <c r="AG112" s="15"/>
      <c r="AH112" s="15"/>
      <c r="AI112" s="34"/>
      <c r="AJ112" s="30"/>
    </row>
    <row r="113" spans="2:36" ht="14.25" x14ac:dyDescent="0.3">
      <c r="B113" s="16">
        <f>B100+1</f>
        <v>9</v>
      </c>
      <c r="C113" s="20">
        <f>C111+1</f>
        <v>97</v>
      </c>
      <c r="D113" s="15">
        <f>H111</f>
        <v>4449132.2149052359</v>
      </c>
      <c r="E113" s="13">
        <f>IF($G$5+1-C113=0,0,PMT(I113/12,$G$5+1-C113,-$D113,0,0))</f>
        <v>45435.003418290384</v>
      </c>
      <c r="F113" s="15">
        <f t="shared" ref="F113:F124" si="167">ROUND(D113*$O$8/12,)</f>
        <v>37076</v>
      </c>
      <c r="G113" s="15">
        <f t="shared" ref="G113:G124" si="168">E113-F113</f>
        <v>8359.0034182903837</v>
      </c>
      <c r="H113" s="34">
        <f t="shared" ref="H113:H124" si="169">D113-G113</f>
        <v>4440773.2114869459</v>
      </c>
      <c r="I113" s="30">
        <f t="shared" si="123"/>
        <v>0.1</v>
      </c>
      <c r="K113" s="16">
        <f>K100+1</f>
        <v>9</v>
      </c>
      <c r="L113" s="20">
        <f>L111+1</f>
        <v>97</v>
      </c>
      <c r="M113" s="15">
        <f>Q111</f>
        <v>2055802.2724554006</v>
      </c>
      <c r="N113" s="52">
        <f>N111*1.1</f>
        <v>97394.032261935557</v>
      </c>
      <c r="O113" s="15">
        <f t="shared" si="140"/>
        <v>17132</v>
      </c>
      <c r="P113" s="15">
        <f t="shared" si="141"/>
        <v>80262.032261935557</v>
      </c>
      <c r="Q113" s="34">
        <f t="shared" si="142"/>
        <v>1975540.240193465</v>
      </c>
      <c r="R113" s="30">
        <f t="shared" si="125"/>
        <v>0.1</v>
      </c>
      <c r="T113" s="16">
        <f>T100+1</f>
        <v>9</v>
      </c>
      <c r="U113" s="20">
        <f>U111+1</f>
        <v>97</v>
      </c>
      <c r="V113" s="15">
        <f>Z111</f>
        <v>3361647.8298763987</v>
      </c>
      <c r="W113" s="52">
        <f>W111*1.05</f>
        <v>67128.239561002469</v>
      </c>
      <c r="X113" s="15">
        <f t="shared" ref="X113:X124" si="170">ROUND(V113*$O$8/12,)</f>
        <v>28014</v>
      </c>
      <c r="Y113" s="15">
        <f t="shared" ref="Y113:Y124" si="171">W113-X113</f>
        <v>39114.239561002469</v>
      </c>
      <c r="Z113" s="34">
        <f t="shared" ref="Z113:Z124" si="172">V113-Y113</f>
        <v>3322533.590315396</v>
      </c>
      <c r="AA113" s="30">
        <f t="shared" si="127"/>
        <v>0.1</v>
      </c>
      <c r="AC113" s="16">
        <f>AC100+1</f>
        <v>9</v>
      </c>
      <c r="AD113" s="20">
        <f>AD111+1</f>
        <v>97</v>
      </c>
      <c r="AE113" s="15">
        <f>AI111</f>
        <v>3920571.9627229972</v>
      </c>
      <c r="AF113" s="15">
        <v>45435</v>
      </c>
      <c r="AG113" s="15">
        <f t="shared" ref="AG113:AG124" si="173">ROUND(AE113*$O$8/12,)</f>
        <v>32671</v>
      </c>
      <c r="AH113" s="15">
        <f t="shared" ref="AH113:AH124" si="174">AF113-AG113</f>
        <v>12764</v>
      </c>
      <c r="AI113" s="34">
        <f t="shared" ref="AI113:AI124" si="175">AE113-AH113</f>
        <v>3907807.9627229972</v>
      </c>
      <c r="AJ113" s="30">
        <f t="shared" si="128"/>
        <v>0.1</v>
      </c>
    </row>
    <row r="114" spans="2:36" ht="14.25" x14ac:dyDescent="0.3">
      <c r="B114" s="16"/>
      <c r="C114" s="20">
        <f t="shared" si="102"/>
        <v>98</v>
      </c>
      <c r="D114" s="15">
        <f t="shared" ref="D114:D124" si="176">H113</f>
        <v>4440773.2114869459</v>
      </c>
      <c r="E114" s="13">
        <f t="shared" ref="E114:E124" si="177">IF($G$5+1-C114=0,0,PMT(I114/12,$G$5+1-C114,-$D114,0,0))</f>
        <v>45435.002376834644</v>
      </c>
      <c r="F114" s="15">
        <f t="shared" si="167"/>
        <v>37006</v>
      </c>
      <c r="G114" s="15">
        <f t="shared" si="168"/>
        <v>8429.0023768346437</v>
      </c>
      <c r="H114" s="34">
        <f t="shared" si="169"/>
        <v>4432344.209110111</v>
      </c>
      <c r="I114" s="30">
        <f t="shared" si="123"/>
        <v>0.1</v>
      </c>
      <c r="K114" s="16"/>
      <c r="L114" s="20">
        <f t="shared" si="103"/>
        <v>98</v>
      </c>
      <c r="M114" s="15">
        <f t="shared" si="166"/>
        <v>1975540.240193465</v>
      </c>
      <c r="N114" s="15">
        <f>N113</f>
        <v>97394.032261935557</v>
      </c>
      <c r="O114" s="15">
        <f t="shared" si="140"/>
        <v>16463</v>
      </c>
      <c r="P114" s="15">
        <f t="shared" si="141"/>
        <v>80931.032261935557</v>
      </c>
      <c r="Q114" s="34">
        <f t="shared" si="142"/>
        <v>1894609.2079315295</v>
      </c>
      <c r="R114" s="30">
        <f t="shared" si="125"/>
        <v>0.1</v>
      </c>
      <c r="T114" s="16"/>
      <c r="U114" s="20">
        <f t="shared" ref="U114:U124" si="178">U113+1</f>
        <v>98</v>
      </c>
      <c r="V114" s="15">
        <f t="shared" ref="V114:V124" si="179">Z113</f>
        <v>3322533.590315396</v>
      </c>
      <c r="W114" s="15">
        <f>W113</f>
        <v>67128.239561002469</v>
      </c>
      <c r="X114" s="15">
        <f t="shared" si="170"/>
        <v>27688</v>
      </c>
      <c r="Y114" s="15">
        <f t="shared" si="171"/>
        <v>39440.239561002469</v>
      </c>
      <c r="Z114" s="34">
        <f t="shared" si="172"/>
        <v>3283093.3507543933</v>
      </c>
      <c r="AA114" s="30">
        <f t="shared" si="127"/>
        <v>0.1</v>
      </c>
      <c r="AC114" s="16"/>
      <c r="AD114" s="20">
        <f t="shared" ref="AD114:AD124" si="180">AD113+1</f>
        <v>98</v>
      </c>
      <c r="AE114" s="15">
        <f t="shared" ref="AE114:AE124" si="181">AI113</f>
        <v>3907807.9627229972</v>
      </c>
      <c r="AF114" s="15">
        <v>45435</v>
      </c>
      <c r="AG114" s="15">
        <f t="shared" si="173"/>
        <v>32565</v>
      </c>
      <c r="AH114" s="15">
        <f t="shared" si="174"/>
        <v>12870</v>
      </c>
      <c r="AI114" s="34">
        <f t="shared" si="175"/>
        <v>3894937.9627229972</v>
      </c>
      <c r="AJ114" s="30">
        <f t="shared" si="128"/>
        <v>0.1</v>
      </c>
    </row>
    <row r="115" spans="2:36" ht="14.25" x14ac:dyDescent="0.3">
      <c r="B115" s="16"/>
      <c r="C115" s="20">
        <f t="shared" si="102"/>
        <v>99</v>
      </c>
      <c r="D115" s="15">
        <f t="shared" si="176"/>
        <v>4432344.209110111</v>
      </c>
      <c r="E115" s="13">
        <f t="shared" si="177"/>
        <v>45434.997831339686</v>
      </c>
      <c r="F115" s="15">
        <f t="shared" si="167"/>
        <v>36936</v>
      </c>
      <c r="G115" s="15">
        <f t="shared" si="168"/>
        <v>8498.9978313396859</v>
      </c>
      <c r="H115" s="34">
        <f t="shared" si="169"/>
        <v>4423845.2112787711</v>
      </c>
      <c r="I115" s="30">
        <f t="shared" si="123"/>
        <v>0.1</v>
      </c>
      <c r="K115" s="16"/>
      <c r="L115" s="20">
        <f t="shared" si="103"/>
        <v>99</v>
      </c>
      <c r="M115" s="15">
        <f t="shared" si="166"/>
        <v>1894609.2079315295</v>
      </c>
      <c r="N115" s="15">
        <f t="shared" ref="N115:N124" si="182">N114</f>
        <v>97394.032261935557</v>
      </c>
      <c r="O115" s="15">
        <f t="shared" si="140"/>
        <v>15788</v>
      </c>
      <c r="P115" s="15">
        <f t="shared" si="141"/>
        <v>81606.032261935557</v>
      </c>
      <c r="Q115" s="34">
        <f t="shared" si="142"/>
        <v>1813003.175669594</v>
      </c>
      <c r="R115" s="30">
        <f t="shared" si="125"/>
        <v>0.1</v>
      </c>
      <c r="T115" s="16"/>
      <c r="U115" s="20">
        <f t="shared" si="178"/>
        <v>99</v>
      </c>
      <c r="V115" s="15">
        <f t="shared" si="179"/>
        <v>3283093.3507543933</v>
      </c>
      <c r="W115" s="15">
        <f t="shared" ref="W115:W124" si="183">W114</f>
        <v>67128.239561002469</v>
      </c>
      <c r="X115" s="15">
        <f t="shared" si="170"/>
        <v>27359</v>
      </c>
      <c r="Y115" s="15">
        <f t="shared" si="171"/>
        <v>39769.239561002469</v>
      </c>
      <c r="Z115" s="34">
        <f t="shared" si="172"/>
        <v>3243324.1111933906</v>
      </c>
      <c r="AA115" s="30">
        <f t="shared" si="127"/>
        <v>0.1</v>
      </c>
      <c r="AC115" s="16"/>
      <c r="AD115" s="20">
        <f t="shared" si="180"/>
        <v>99</v>
      </c>
      <c r="AE115" s="15">
        <f t="shared" si="181"/>
        <v>3894937.9627229972</v>
      </c>
      <c r="AF115" s="15">
        <v>45435</v>
      </c>
      <c r="AG115" s="15">
        <f t="shared" si="173"/>
        <v>32458</v>
      </c>
      <c r="AH115" s="15">
        <f t="shared" si="174"/>
        <v>12977</v>
      </c>
      <c r="AI115" s="34">
        <f t="shared" si="175"/>
        <v>3881960.9627229972</v>
      </c>
      <c r="AJ115" s="30">
        <f t="shared" si="128"/>
        <v>0.1</v>
      </c>
    </row>
    <row r="116" spans="2:36" ht="14.25" x14ac:dyDescent="0.3">
      <c r="B116" s="16"/>
      <c r="C116" s="20">
        <f t="shared" si="102"/>
        <v>100</v>
      </c>
      <c r="D116" s="15">
        <f t="shared" si="176"/>
        <v>4423845.2112787711</v>
      </c>
      <c r="E116" s="13">
        <f t="shared" si="177"/>
        <v>45434.995759347323</v>
      </c>
      <c r="F116" s="15">
        <f t="shared" si="167"/>
        <v>36865</v>
      </c>
      <c r="G116" s="15">
        <f t="shared" si="168"/>
        <v>8569.9957593473227</v>
      </c>
      <c r="H116" s="34">
        <f t="shared" si="169"/>
        <v>4415275.2155194236</v>
      </c>
      <c r="I116" s="30">
        <f t="shared" si="123"/>
        <v>0.1</v>
      </c>
      <c r="K116" s="16"/>
      <c r="L116" s="20">
        <f t="shared" si="103"/>
        <v>100</v>
      </c>
      <c r="M116" s="15">
        <f t="shared" si="166"/>
        <v>1813003.175669594</v>
      </c>
      <c r="N116" s="15">
        <f t="shared" si="182"/>
        <v>97394.032261935557</v>
      </c>
      <c r="O116" s="15">
        <f t="shared" si="140"/>
        <v>15108</v>
      </c>
      <c r="P116" s="15">
        <f t="shared" si="141"/>
        <v>82286.032261935557</v>
      </c>
      <c r="Q116" s="34">
        <f t="shared" si="142"/>
        <v>1730717.1434076584</v>
      </c>
      <c r="R116" s="30">
        <f t="shared" si="125"/>
        <v>0.1</v>
      </c>
      <c r="T116" s="16"/>
      <c r="U116" s="20">
        <f t="shared" si="178"/>
        <v>100</v>
      </c>
      <c r="V116" s="15">
        <f t="shared" si="179"/>
        <v>3243324.1111933906</v>
      </c>
      <c r="W116" s="15">
        <f t="shared" si="183"/>
        <v>67128.239561002469</v>
      </c>
      <c r="X116" s="15">
        <f t="shared" si="170"/>
        <v>27028</v>
      </c>
      <c r="Y116" s="15">
        <f t="shared" si="171"/>
        <v>40100.239561002469</v>
      </c>
      <c r="Z116" s="34">
        <f t="shared" si="172"/>
        <v>3203223.8716323879</v>
      </c>
      <c r="AA116" s="30">
        <f t="shared" si="127"/>
        <v>0.1</v>
      </c>
      <c r="AC116" s="16"/>
      <c r="AD116" s="20">
        <f t="shared" si="180"/>
        <v>100</v>
      </c>
      <c r="AE116" s="15">
        <f t="shared" si="181"/>
        <v>3881960.9627229972</v>
      </c>
      <c r="AF116" s="15">
        <v>45435</v>
      </c>
      <c r="AG116" s="15">
        <f t="shared" si="173"/>
        <v>32350</v>
      </c>
      <c r="AH116" s="15">
        <f t="shared" si="174"/>
        <v>13085</v>
      </c>
      <c r="AI116" s="34">
        <f t="shared" si="175"/>
        <v>3868875.9627229972</v>
      </c>
      <c r="AJ116" s="30">
        <f t="shared" si="128"/>
        <v>0.1</v>
      </c>
    </row>
    <row r="117" spans="2:36" ht="14.25" x14ac:dyDescent="0.3">
      <c r="B117" s="16"/>
      <c r="C117" s="20">
        <f t="shared" si="102"/>
        <v>101</v>
      </c>
      <c r="D117" s="15">
        <f t="shared" si="176"/>
        <v>4415275.2155194236</v>
      </c>
      <c r="E117" s="13">
        <f t="shared" si="177"/>
        <v>45434.991882325725</v>
      </c>
      <c r="F117" s="15">
        <f t="shared" si="167"/>
        <v>36794</v>
      </c>
      <c r="G117" s="15">
        <f t="shared" si="168"/>
        <v>8640.9918823257249</v>
      </c>
      <c r="H117" s="34">
        <f t="shared" si="169"/>
        <v>4406634.2236370975</v>
      </c>
      <c r="I117" s="30">
        <f t="shared" si="123"/>
        <v>0.1</v>
      </c>
      <c r="K117" s="16"/>
      <c r="L117" s="20">
        <f t="shared" si="103"/>
        <v>101</v>
      </c>
      <c r="M117" s="15">
        <f t="shared" si="166"/>
        <v>1730717.1434076584</v>
      </c>
      <c r="N117" s="15">
        <f t="shared" si="182"/>
        <v>97394.032261935557</v>
      </c>
      <c r="O117" s="15">
        <f t="shared" si="140"/>
        <v>14423</v>
      </c>
      <c r="P117" s="15">
        <f t="shared" si="141"/>
        <v>82971.032261935557</v>
      </c>
      <c r="Q117" s="34">
        <f t="shared" si="142"/>
        <v>1647746.1111457229</v>
      </c>
      <c r="R117" s="30">
        <f t="shared" si="125"/>
        <v>0.1</v>
      </c>
      <c r="T117" s="16"/>
      <c r="U117" s="20">
        <f t="shared" si="178"/>
        <v>101</v>
      </c>
      <c r="V117" s="15">
        <f t="shared" si="179"/>
        <v>3203223.8716323879</v>
      </c>
      <c r="W117" s="15">
        <f t="shared" si="183"/>
        <v>67128.239561002469</v>
      </c>
      <c r="X117" s="15">
        <f t="shared" si="170"/>
        <v>26694</v>
      </c>
      <c r="Y117" s="15">
        <f t="shared" si="171"/>
        <v>40434.239561002469</v>
      </c>
      <c r="Z117" s="34">
        <f t="shared" si="172"/>
        <v>3162789.6320713852</v>
      </c>
      <c r="AA117" s="30">
        <f t="shared" si="127"/>
        <v>0.1</v>
      </c>
      <c r="AC117" s="16"/>
      <c r="AD117" s="20">
        <f t="shared" si="180"/>
        <v>101</v>
      </c>
      <c r="AE117" s="15">
        <f t="shared" si="181"/>
        <v>3868875.9627229972</v>
      </c>
      <c r="AF117" s="15">
        <v>45435</v>
      </c>
      <c r="AG117" s="15">
        <f t="shared" si="173"/>
        <v>32241</v>
      </c>
      <c r="AH117" s="15">
        <f t="shared" si="174"/>
        <v>13194</v>
      </c>
      <c r="AI117" s="34">
        <f t="shared" si="175"/>
        <v>3855681.9627229972</v>
      </c>
      <c r="AJ117" s="30">
        <f t="shared" si="128"/>
        <v>0.1</v>
      </c>
    </row>
    <row r="118" spans="2:36" ht="14.25" x14ac:dyDescent="0.3">
      <c r="B118" s="16"/>
      <c r="C118" s="20">
        <f t="shared" si="102"/>
        <v>102</v>
      </c>
      <c r="D118" s="15">
        <f t="shared" si="176"/>
        <v>4406634.2236370975</v>
      </c>
      <c r="E118" s="13">
        <f t="shared" si="177"/>
        <v>45434.992293415809</v>
      </c>
      <c r="F118" s="15">
        <f t="shared" si="167"/>
        <v>36722</v>
      </c>
      <c r="G118" s="15">
        <f t="shared" si="168"/>
        <v>8712.9922934158094</v>
      </c>
      <c r="H118" s="34">
        <f t="shared" si="169"/>
        <v>4397921.2313436819</v>
      </c>
      <c r="I118" s="30">
        <f t="shared" si="123"/>
        <v>0.1</v>
      </c>
      <c r="K118" s="16"/>
      <c r="L118" s="20">
        <f t="shared" si="103"/>
        <v>102</v>
      </c>
      <c r="M118" s="15">
        <f t="shared" si="166"/>
        <v>1647746.1111457229</v>
      </c>
      <c r="N118" s="15">
        <f t="shared" si="182"/>
        <v>97394.032261935557</v>
      </c>
      <c r="O118" s="15">
        <f t="shared" si="140"/>
        <v>13731</v>
      </c>
      <c r="P118" s="15">
        <f t="shared" si="141"/>
        <v>83663.032261935557</v>
      </c>
      <c r="Q118" s="34">
        <f t="shared" si="142"/>
        <v>1564083.0788837874</v>
      </c>
      <c r="R118" s="30">
        <f t="shared" si="125"/>
        <v>0.1</v>
      </c>
      <c r="T118" s="16"/>
      <c r="U118" s="20">
        <f t="shared" si="178"/>
        <v>102</v>
      </c>
      <c r="V118" s="15">
        <f t="shared" si="179"/>
        <v>3162789.6320713852</v>
      </c>
      <c r="W118" s="15">
        <f t="shared" si="183"/>
        <v>67128.239561002469</v>
      </c>
      <c r="X118" s="15">
        <f t="shared" si="170"/>
        <v>26357</v>
      </c>
      <c r="Y118" s="15">
        <f t="shared" si="171"/>
        <v>40771.239561002469</v>
      </c>
      <c r="Z118" s="34">
        <f t="shared" si="172"/>
        <v>3122018.3925103825</v>
      </c>
      <c r="AA118" s="30">
        <f t="shared" si="127"/>
        <v>0.1</v>
      </c>
      <c r="AC118" s="16"/>
      <c r="AD118" s="20">
        <f t="shared" si="180"/>
        <v>102</v>
      </c>
      <c r="AE118" s="15">
        <f t="shared" si="181"/>
        <v>3855681.9627229972</v>
      </c>
      <c r="AF118" s="15">
        <v>45435</v>
      </c>
      <c r="AG118" s="15">
        <f t="shared" si="173"/>
        <v>32131</v>
      </c>
      <c r="AH118" s="15">
        <f t="shared" si="174"/>
        <v>13304</v>
      </c>
      <c r="AI118" s="34">
        <f t="shared" si="175"/>
        <v>3842377.9627229972</v>
      </c>
      <c r="AJ118" s="30">
        <f t="shared" si="128"/>
        <v>0.1</v>
      </c>
    </row>
    <row r="119" spans="2:36" ht="14.25" x14ac:dyDescent="0.3">
      <c r="B119" s="16"/>
      <c r="C119" s="20">
        <f t="shared" si="102"/>
        <v>103</v>
      </c>
      <c r="D119" s="15">
        <f t="shared" si="176"/>
        <v>4397921.2313436819</v>
      </c>
      <c r="E119" s="13">
        <f t="shared" si="177"/>
        <v>45434.992790713266</v>
      </c>
      <c r="F119" s="15">
        <f t="shared" si="167"/>
        <v>36649</v>
      </c>
      <c r="G119" s="15">
        <f t="shared" si="168"/>
        <v>8785.992790713266</v>
      </c>
      <c r="H119" s="34">
        <f t="shared" si="169"/>
        <v>4389135.2385529689</v>
      </c>
      <c r="I119" s="30">
        <f t="shared" si="123"/>
        <v>0.1</v>
      </c>
      <c r="K119" s="16"/>
      <c r="L119" s="20">
        <f t="shared" si="103"/>
        <v>103</v>
      </c>
      <c r="M119" s="15">
        <f t="shared" si="166"/>
        <v>1564083.0788837874</v>
      </c>
      <c r="N119" s="15">
        <f t="shared" si="182"/>
        <v>97394.032261935557</v>
      </c>
      <c r="O119" s="15">
        <f t="shared" si="140"/>
        <v>13034</v>
      </c>
      <c r="P119" s="15">
        <f t="shared" si="141"/>
        <v>84360.032261935557</v>
      </c>
      <c r="Q119" s="34">
        <f t="shared" si="142"/>
        <v>1479723.0466218519</v>
      </c>
      <c r="R119" s="30">
        <f t="shared" si="125"/>
        <v>0.1</v>
      </c>
      <c r="T119" s="16"/>
      <c r="U119" s="20">
        <f t="shared" si="178"/>
        <v>103</v>
      </c>
      <c r="V119" s="15">
        <f t="shared" si="179"/>
        <v>3122018.3925103825</v>
      </c>
      <c r="W119" s="15">
        <f t="shared" si="183"/>
        <v>67128.239561002469</v>
      </c>
      <c r="X119" s="15">
        <f t="shared" si="170"/>
        <v>26017</v>
      </c>
      <c r="Y119" s="15">
        <f t="shared" si="171"/>
        <v>41111.239561002469</v>
      </c>
      <c r="Z119" s="34">
        <f t="shared" si="172"/>
        <v>3080907.1529493798</v>
      </c>
      <c r="AA119" s="30">
        <f t="shared" si="127"/>
        <v>0.1</v>
      </c>
      <c r="AC119" s="16"/>
      <c r="AD119" s="20">
        <f t="shared" si="180"/>
        <v>103</v>
      </c>
      <c r="AE119" s="15">
        <f t="shared" si="181"/>
        <v>3842377.9627229972</v>
      </c>
      <c r="AF119" s="15">
        <v>45435</v>
      </c>
      <c r="AG119" s="15">
        <f t="shared" si="173"/>
        <v>32020</v>
      </c>
      <c r="AH119" s="15">
        <f t="shared" si="174"/>
        <v>13415</v>
      </c>
      <c r="AI119" s="34">
        <f t="shared" si="175"/>
        <v>3828962.9627229972</v>
      </c>
      <c r="AJ119" s="30">
        <f t="shared" si="128"/>
        <v>0.1</v>
      </c>
    </row>
    <row r="120" spans="2:36" ht="14.25" x14ac:dyDescent="0.3">
      <c r="B120" s="16"/>
      <c r="C120" s="20">
        <f t="shared" si="102"/>
        <v>104</v>
      </c>
      <c r="D120" s="15">
        <f t="shared" si="176"/>
        <v>4389135.2385529689</v>
      </c>
      <c r="E120" s="13">
        <f t="shared" si="177"/>
        <v>45434.989233927488</v>
      </c>
      <c r="F120" s="15">
        <f t="shared" si="167"/>
        <v>36576</v>
      </c>
      <c r="G120" s="15">
        <f t="shared" si="168"/>
        <v>8858.9892339274884</v>
      </c>
      <c r="H120" s="34">
        <f t="shared" si="169"/>
        <v>4380276.2493190411</v>
      </c>
      <c r="I120" s="30">
        <f t="shared" si="123"/>
        <v>0.1</v>
      </c>
      <c r="K120" s="16"/>
      <c r="L120" s="20">
        <f t="shared" si="103"/>
        <v>104</v>
      </c>
      <c r="M120" s="15">
        <f t="shared" si="166"/>
        <v>1479723.0466218519</v>
      </c>
      <c r="N120" s="15">
        <f t="shared" si="182"/>
        <v>97394.032261935557</v>
      </c>
      <c r="O120" s="15">
        <f t="shared" si="140"/>
        <v>12331</v>
      </c>
      <c r="P120" s="15">
        <f t="shared" si="141"/>
        <v>85063.032261935557</v>
      </c>
      <c r="Q120" s="34">
        <f t="shared" si="142"/>
        <v>1394660.0143599163</v>
      </c>
      <c r="R120" s="30">
        <f t="shared" si="125"/>
        <v>0.1</v>
      </c>
      <c r="T120" s="16"/>
      <c r="U120" s="20">
        <f t="shared" si="178"/>
        <v>104</v>
      </c>
      <c r="V120" s="15">
        <f t="shared" si="179"/>
        <v>3080907.1529493798</v>
      </c>
      <c r="W120" s="15">
        <f t="shared" si="183"/>
        <v>67128.239561002469</v>
      </c>
      <c r="X120" s="15">
        <f t="shared" si="170"/>
        <v>25674</v>
      </c>
      <c r="Y120" s="15">
        <f t="shared" si="171"/>
        <v>41454.239561002469</v>
      </c>
      <c r="Z120" s="34">
        <f t="shared" si="172"/>
        <v>3039452.9133883771</v>
      </c>
      <c r="AA120" s="30">
        <f t="shared" si="127"/>
        <v>0.1</v>
      </c>
      <c r="AC120" s="16"/>
      <c r="AD120" s="20">
        <f t="shared" si="180"/>
        <v>104</v>
      </c>
      <c r="AE120" s="15">
        <f t="shared" si="181"/>
        <v>3828962.9627229972</v>
      </c>
      <c r="AF120" s="15">
        <v>45435</v>
      </c>
      <c r="AG120" s="15">
        <f t="shared" si="173"/>
        <v>31908</v>
      </c>
      <c r="AH120" s="15">
        <f t="shared" si="174"/>
        <v>13527</v>
      </c>
      <c r="AI120" s="34">
        <f t="shared" si="175"/>
        <v>3815435.9627229972</v>
      </c>
      <c r="AJ120" s="30">
        <f t="shared" si="128"/>
        <v>0.1</v>
      </c>
    </row>
    <row r="121" spans="2:36" ht="14.25" x14ac:dyDescent="0.3">
      <c r="B121" s="16"/>
      <c r="C121" s="20">
        <f t="shared" si="102"/>
        <v>105</v>
      </c>
      <c r="D121" s="15">
        <f t="shared" si="176"/>
        <v>4380276.2493190411</v>
      </c>
      <c r="E121" s="13">
        <f t="shared" si="177"/>
        <v>45434.987916728474</v>
      </c>
      <c r="F121" s="15">
        <f t="shared" si="167"/>
        <v>36502</v>
      </c>
      <c r="G121" s="15">
        <f t="shared" si="168"/>
        <v>8932.9879167284744</v>
      </c>
      <c r="H121" s="34">
        <f t="shared" si="169"/>
        <v>4371343.2614023127</v>
      </c>
      <c r="I121" s="30">
        <f t="shared" si="123"/>
        <v>0.1</v>
      </c>
      <c r="K121" s="16"/>
      <c r="L121" s="20">
        <f t="shared" si="103"/>
        <v>105</v>
      </c>
      <c r="M121" s="15">
        <f t="shared" si="166"/>
        <v>1394660.0143599163</v>
      </c>
      <c r="N121" s="15">
        <f t="shared" si="182"/>
        <v>97394.032261935557</v>
      </c>
      <c r="O121" s="15">
        <f t="shared" si="140"/>
        <v>11622</v>
      </c>
      <c r="P121" s="15">
        <f t="shared" si="141"/>
        <v>85772.032261935557</v>
      </c>
      <c r="Q121" s="34">
        <f t="shared" si="142"/>
        <v>1308887.9820979808</v>
      </c>
      <c r="R121" s="30">
        <f t="shared" si="125"/>
        <v>0.1</v>
      </c>
      <c r="T121" s="16"/>
      <c r="U121" s="20">
        <f t="shared" si="178"/>
        <v>105</v>
      </c>
      <c r="V121" s="15">
        <f t="shared" si="179"/>
        <v>3039452.9133883771</v>
      </c>
      <c r="W121" s="15">
        <f t="shared" si="183"/>
        <v>67128.239561002469</v>
      </c>
      <c r="X121" s="15">
        <f t="shared" si="170"/>
        <v>25329</v>
      </c>
      <c r="Y121" s="15">
        <f t="shared" si="171"/>
        <v>41799.239561002469</v>
      </c>
      <c r="Z121" s="34">
        <f t="shared" si="172"/>
        <v>2997653.6738273744</v>
      </c>
      <c r="AA121" s="30">
        <f t="shared" si="127"/>
        <v>0.1</v>
      </c>
      <c r="AC121" s="16"/>
      <c r="AD121" s="20">
        <f t="shared" si="180"/>
        <v>105</v>
      </c>
      <c r="AE121" s="15">
        <f t="shared" si="181"/>
        <v>3815435.9627229972</v>
      </c>
      <c r="AF121" s="15">
        <v>45435</v>
      </c>
      <c r="AG121" s="15">
        <f t="shared" si="173"/>
        <v>31795</v>
      </c>
      <c r="AH121" s="15">
        <f t="shared" si="174"/>
        <v>13640</v>
      </c>
      <c r="AI121" s="34">
        <f t="shared" si="175"/>
        <v>3801795.9627229972</v>
      </c>
      <c r="AJ121" s="30">
        <f t="shared" si="128"/>
        <v>0.1</v>
      </c>
    </row>
    <row r="122" spans="2:36" ht="14.25" x14ac:dyDescent="0.3">
      <c r="B122" s="16"/>
      <c r="C122" s="20">
        <f t="shared" si="102"/>
        <v>106</v>
      </c>
      <c r="D122" s="15">
        <f t="shared" si="176"/>
        <v>4371343.2614023127</v>
      </c>
      <c r="E122" s="13">
        <f t="shared" si="177"/>
        <v>45434.984776985606</v>
      </c>
      <c r="F122" s="15">
        <f t="shared" si="167"/>
        <v>36428</v>
      </c>
      <c r="G122" s="15">
        <f t="shared" si="168"/>
        <v>9006.984776985606</v>
      </c>
      <c r="H122" s="34">
        <f t="shared" si="169"/>
        <v>4362336.2766253268</v>
      </c>
      <c r="I122" s="30">
        <f t="shared" si="123"/>
        <v>0.1</v>
      </c>
      <c r="K122" s="16"/>
      <c r="L122" s="20">
        <f t="shared" si="103"/>
        <v>106</v>
      </c>
      <c r="M122" s="15">
        <f t="shared" si="166"/>
        <v>1308887.9820979808</v>
      </c>
      <c r="N122" s="15">
        <f t="shared" si="182"/>
        <v>97394.032261935557</v>
      </c>
      <c r="O122" s="15">
        <f t="shared" si="140"/>
        <v>10907</v>
      </c>
      <c r="P122" s="15">
        <f t="shared" si="141"/>
        <v>86487.032261935557</v>
      </c>
      <c r="Q122" s="34">
        <f t="shared" si="142"/>
        <v>1222400.9498360453</v>
      </c>
      <c r="R122" s="30">
        <f t="shared" si="125"/>
        <v>0.1</v>
      </c>
      <c r="T122" s="16"/>
      <c r="U122" s="20">
        <f t="shared" si="178"/>
        <v>106</v>
      </c>
      <c r="V122" s="15">
        <f t="shared" si="179"/>
        <v>2997653.6738273744</v>
      </c>
      <c r="W122" s="15">
        <f t="shared" si="183"/>
        <v>67128.239561002469</v>
      </c>
      <c r="X122" s="15">
        <f t="shared" si="170"/>
        <v>24980</v>
      </c>
      <c r="Y122" s="15">
        <f t="shared" si="171"/>
        <v>42148.239561002469</v>
      </c>
      <c r="Z122" s="34">
        <f t="shared" si="172"/>
        <v>2955505.4342663717</v>
      </c>
      <c r="AA122" s="30">
        <f t="shared" si="127"/>
        <v>0.1</v>
      </c>
      <c r="AC122" s="16"/>
      <c r="AD122" s="20">
        <f t="shared" si="180"/>
        <v>106</v>
      </c>
      <c r="AE122" s="15">
        <f t="shared" si="181"/>
        <v>3801795.9627229972</v>
      </c>
      <c r="AF122" s="15">
        <v>45435</v>
      </c>
      <c r="AG122" s="15">
        <f t="shared" si="173"/>
        <v>31682</v>
      </c>
      <c r="AH122" s="15">
        <f t="shared" si="174"/>
        <v>13753</v>
      </c>
      <c r="AI122" s="34">
        <f t="shared" si="175"/>
        <v>3788042.9627229972</v>
      </c>
      <c r="AJ122" s="30">
        <f t="shared" si="128"/>
        <v>0.1</v>
      </c>
    </row>
    <row r="123" spans="2:36" ht="14.25" x14ac:dyDescent="0.3">
      <c r="B123" s="16"/>
      <c r="C123" s="20">
        <f t="shared" si="102"/>
        <v>107</v>
      </c>
      <c r="D123" s="15">
        <f t="shared" si="176"/>
        <v>4362336.2766253268</v>
      </c>
      <c r="E123" s="13">
        <f t="shared" si="177"/>
        <v>45434.986229796486</v>
      </c>
      <c r="F123" s="15">
        <f t="shared" si="167"/>
        <v>36353</v>
      </c>
      <c r="G123" s="15">
        <f t="shared" si="168"/>
        <v>9081.9862297964864</v>
      </c>
      <c r="H123" s="34">
        <f t="shared" si="169"/>
        <v>4353254.2903955299</v>
      </c>
      <c r="I123" s="30">
        <f t="shared" si="123"/>
        <v>0.1</v>
      </c>
      <c r="K123" s="16"/>
      <c r="L123" s="20">
        <f t="shared" si="103"/>
        <v>107</v>
      </c>
      <c r="M123" s="15">
        <f t="shared" si="166"/>
        <v>1222400.9498360453</v>
      </c>
      <c r="N123" s="15">
        <f t="shared" si="182"/>
        <v>97394.032261935557</v>
      </c>
      <c r="O123" s="15">
        <f t="shared" si="140"/>
        <v>10187</v>
      </c>
      <c r="P123" s="15">
        <f t="shared" si="141"/>
        <v>87207.032261935557</v>
      </c>
      <c r="Q123" s="34">
        <f t="shared" si="142"/>
        <v>1135193.9175741097</v>
      </c>
      <c r="R123" s="30">
        <f t="shared" si="125"/>
        <v>0.1</v>
      </c>
      <c r="T123" s="16"/>
      <c r="U123" s="20">
        <f t="shared" si="178"/>
        <v>107</v>
      </c>
      <c r="V123" s="15">
        <f t="shared" si="179"/>
        <v>2955505.4342663717</v>
      </c>
      <c r="W123" s="15">
        <f t="shared" si="183"/>
        <v>67128.239561002469</v>
      </c>
      <c r="X123" s="15">
        <f t="shared" si="170"/>
        <v>24629</v>
      </c>
      <c r="Y123" s="15">
        <f t="shared" si="171"/>
        <v>42499.239561002469</v>
      </c>
      <c r="Z123" s="34">
        <f t="shared" si="172"/>
        <v>2913006.194705369</v>
      </c>
      <c r="AA123" s="30">
        <f t="shared" si="127"/>
        <v>0.1</v>
      </c>
      <c r="AC123" s="16"/>
      <c r="AD123" s="20">
        <f t="shared" si="180"/>
        <v>107</v>
      </c>
      <c r="AE123" s="15">
        <f t="shared" si="181"/>
        <v>3788042.9627229972</v>
      </c>
      <c r="AF123" s="15">
        <v>45435</v>
      </c>
      <c r="AG123" s="15">
        <f t="shared" si="173"/>
        <v>31567</v>
      </c>
      <c r="AH123" s="15">
        <f t="shared" si="174"/>
        <v>13868</v>
      </c>
      <c r="AI123" s="34">
        <f t="shared" si="175"/>
        <v>3774174.9627229972</v>
      </c>
      <c r="AJ123" s="30">
        <f t="shared" si="128"/>
        <v>0.1</v>
      </c>
    </row>
    <row r="124" spans="2:36" ht="14.25" x14ac:dyDescent="0.3">
      <c r="B124" s="16"/>
      <c r="C124" s="20">
        <f t="shared" si="102"/>
        <v>108</v>
      </c>
      <c r="D124" s="15">
        <f t="shared" si="176"/>
        <v>4353254.2903955299</v>
      </c>
      <c r="E124" s="13">
        <f t="shared" si="177"/>
        <v>45434.988293140319</v>
      </c>
      <c r="F124" s="15">
        <f t="shared" si="167"/>
        <v>36277</v>
      </c>
      <c r="G124" s="15">
        <f t="shared" si="168"/>
        <v>9157.988293140319</v>
      </c>
      <c r="H124" s="34">
        <f t="shared" si="169"/>
        <v>4344096.3021023897</v>
      </c>
      <c r="I124" s="30">
        <f t="shared" si="123"/>
        <v>0.1</v>
      </c>
      <c r="K124" s="16"/>
      <c r="L124" s="20">
        <f t="shared" si="103"/>
        <v>108</v>
      </c>
      <c r="M124" s="15">
        <f t="shared" si="166"/>
        <v>1135193.9175741097</v>
      </c>
      <c r="N124" s="15">
        <f t="shared" si="182"/>
        <v>97394.032261935557</v>
      </c>
      <c r="O124" s="15">
        <f t="shared" si="140"/>
        <v>9460</v>
      </c>
      <c r="P124" s="15">
        <f t="shared" si="141"/>
        <v>87934.032261935557</v>
      </c>
      <c r="Q124" s="34">
        <f t="shared" si="142"/>
        <v>1047259.8853121742</v>
      </c>
      <c r="R124" s="30">
        <f t="shared" si="125"/>
        <v>0.1</v>
      </c>
      <c r="T124" s="16"/>
      <c r="U124" s="20">
        <f t="shared" si="178"/>
        <v>108</v>
      </c>
      <c r="V124" s="15">
        <f t="shared" si="179"/>
        <v>2913006.194705369</v>
      </c>
      <c r="W124" s="15">
        <f t="shared" si="183"/>
        <v>67128.239561002469</v>
      </c>
      <c r="X124" s="15">
        <f t="shared" si="170"/>
        <v>24275</v>
      </c>
      <c r="Y124" s="15">
        <f t="shared" si="171"/>
        <v>42853.239561002469</v>
      </c>
      <c r="Z124" s="34">
        <f t="shared" si="172"/>
        <v>2870152.9551443662</v>
      </c>
      <c r="AA124" s="30">
        <f t="shared" si="127"/>
        <v>0.1</v>
      </c>
      <c r="AC124" s="16"/>
      <c r="AD124" s="20">
        <f t="shared" si="180"/>
        <v>108</v>
      </c>
      <c r="AE124" s="15">
        <f t="shared" si="181"/>
        <v>3774174.9627229972</v>
      </c>
      <c r="AF124" s="57">
        <f>45435+45435</f>
        <v>90870</v>
      </c>
      <c r="AG124" s="15">
        <f t="shared" si="173"/>
        <v>31451</v>
      </c>
      <c r="AH124" s="15">
        <f t="shared" si="174"/>
        <v>59419</v>
      </c>
      <c r="AI124" s="34">
        <f t="shared" si="175"/>
        <v>3714755.9627229972</v>
      </c>
      <c r="AJ124" s="30">
        <f t="shared" si="128"/>
        <v>0.1</v>
      </c>
    </row>
    <row r="125" spans="2:36" ht="14.25" x14ac:dyDescent="0.3">
      <c r="B125" s="16"/>
      <c r="C125" s="20"/>
      <c r="D125" s="15"/>
      <c r="E125" s="13"/>
      <c r="F125" s="15"/>
      <c r="G125" s="15"/>
      <c r="H125" s="34"/>
      <c r="I125" s="30"/>
      <c r="K125" s="16"/>
      <c r="L125" s="20"/>
      <c r="M125" s="15"/>
      <c r="N125" s="15"/>
      <c r="O125" s="15"/>
      <c r="P125" s="15"/>
      <c r="Q125" s="34"/>
      <c r="R125" s="30"/>
      <c r="T125" s="16"/>
      <c r="U125" s="20"/>
      <c r="V125" s="15"/>
      <c r="W125" s="15"/>
      <c r="X125" s="15"/>
      <c r="Y125" s="15"/>
      <c r="Z125" s="34"/>
      <c r="AA125" s="30"/>
      <c r="AC125" s="16"/>
      <c r="AD125" s="20"/>
      <c r="AE125" s="15"/>
      <c r="AF125" s="15"/>
      <c r="AG125" s="15"/>
      <c r="AH125" s="15"/>
      <c r="AI125" s="34"/>
      <c r="AJ125" s="30"/>
    </row>
    <row r="126" spans="2:36" ht="14.25" x14ac:dyDescent="0.3">
      <c r="B126" s="16">
        <f>B113+1</f>
        <v>10</v>
      </c>
      <c r="C126" s="20">
        <f>C124+1</f>
        <v>109</v>
      </c>
      <c r="D126" s="15">
        <f>H124</f>
        <v>4344096.3021023897</v>
      </c>
      <c r="E126" s="13">
        <f>IF($G$5+1-C126=0,0,PMT(I126/12,$G$5+1-C126,-$D126,0,0))</f>
        <v>45434.987047610965</v>
      </c>
      <c r="F126" s="15">
        <f t="shared" ref="F126:F137" si="184">ROUND(D126*$O$8/12,)</f>
        <v>36201</v>
      </c>
      <c r="G126" s="15">
        <f t="shared" ref="G126:G137" si="185">E126-F126</f>
        <v>9233.9870476109645</v>
      </c>
      <c r="H126" s="34">
        <f t="shared" ref="H126:H137" si="186">D126-G126</f>
        <v>4334862.3150547789</v>
      </c>
      <c r="I126" s="30">
        <f t="shared" si="123"/>
        <v>0.1</v>
      </c>
      <c r="K126" s="16">
        <f>K113+1</f>
        <v>10</v>
      </c>
      <c r="L126" s="20">
        <f>L124+1</f>
        <v>109</v>
      </c>
      <c r="M126" s="15">
        <f>Q124</f>
        <v>1047259.8853121742</v>
      </c>
      <c r="N126" s="52">
        <f>N124*1.1</f>
        <v>107133.43548812912</v>
      </c>
      <c r="O126" s="15">
        <f t="shared" si="140"/>
        <v>8727</v>
      </c>
      <c r="P126" s="15">
        <f t="shared" si="141"/>
        <v>98406.435488129122</v>
      </c>
      <c r="Q126" s="34">
        <f t="shared" si="142"/>
        <v>948853.44982404506</v>
      </c>
      <c r="R126" s="30">
        <f t="shared" si="125"/>
        <v>0.1</v>
      </c>
      <c r="T126" s="16">
        <f>T113+1</f>
        <v>10</v>
      </c>
      <c r="U126" s="20">
        <f>U124+1</f>
        <v>109</v>
      </c>
      <c r="V126" s="15">
        <f>Z124</f>
        <v>2870152.9551443662</v>
      </c>
      <c r="W126" s="52">
        <f>W124*1.05</f>
        <v>70484.651539052589</v>
      </c>
      <c r="X126" s="15">
        <f t="shared" ref="X126:X137" si="187">ROUND(V126*$O$8/12,)</f>
        <v>23918</v>
      </c>
      <c r="Y126" s="15">
        <f t="shared" ref="Y126:Y137" si="188">W126-X126</f>
        <v>46566.651539052589</v>
      </c>
      <c r="Z126" s="34">
        <f t="shared" ref="Z126:Z137" si="189">V126-Y126</f>
        <v>2823586.3036053139</v>
      </c>
      <c r="AA126" s="30">
        <f t="shared" si="127"/>
        <v>0.1</v>
      </c>
      <c r="AC126" s="16">
        <f>AC113+1</f>
        <v>10</v>
      </c>
      <c r="AD126" s="20">
        <f>AD124+1</f>
        <v>109</v>
      </c>
      <c r="AE126" s="15">
        <f>AI124</f>
        <v>3714755.9627229972</v>
      </c>
      <c r="AF126" s="15">
        <v>45435</v>
      </c>
      <c r="AG126" s="15">
        <f t="shared" ref="AG126:AG137" si="190">ROUND(AE126*$O$8/12,)</f>
        <v>30956</v>
      </c>
      <c r="AH126" s="15">
        <f t="shared" ref="AH126:AH137" si="191">AF126-AG126</f>
        <v>14479</v>
      </c>
      <c r="AI126" s="34">
        <f t="shared" ref="AI126:AI137" si="192">AE126-AH126</f>
        <v>3700276.9627229972</v>
      </c>
      <c r="AJ126" s="30">
        <f t="shared" si="128"/>
        <v>0.1</v>
      </c>
    </row>
    <row r="127" spans="2:36" ht="14.25" x14ac:dyDescent="0.3">
      <c r="B127" s="16"/>
      <c r="C127" s="20">
        <f t="shared" ref="C127:C189" si="193">C126+1</f>
        <v>110</v>
      </c>
      <c r="D127" s="15">
        <f t="shared" ref="D127:D137" si="194">H126</f>
        <v>4334862.3150547789</v>
      </c>
      <c r="E127" s="13">
        <f t="shared" ref="E127:E137" si="195">IF($G$5+1-C127=0,0,PMT(I127/12,$G$5+1-C127,-$D127,0,0))</f>
        <v>45434.989117483943</v>
      </c>
      <c r="F127" s="15">
        <f t="shared" si="184"/>
        <v>36124</v>
      </c>
      <c r="G127" s="15">
        <f t="shared" si="185"/>
        <v>9310.9891174839431</v>
      </c>
      <c r="H127" s="34">
        <f t="shared" si="186"/>
        <v>4325551.3259372953</v>
      </c>
      <c r="I127" s="30">
        <f t="shared" si="123"/>
        <v>0.1</v>
      </c>
      <c r="K127" s="16"/>
      <c r="L127" s="20">
        <f t="shared" ref="L127:L189" si="196">L126+1</f>
        <v>110</v>
      </c>
      <c r="M127" s="15">
        <f t="shared" si="166"/>
        <v>948853.44982404506</v>
      </c>
      <c r="N127" s="15">
        <f>N126</f>
        <v>107133.43548812912</v>
      </c>
      <c r="O127" s="15">
        <f t="shared" si="140"/>
        <v>7907</v>
      </c>
      <c r="P127" s="15">
        <f t="shared" si="141"/>
        <v>99226.435488129122</v>
      </c>
      <c r="Q127" s="34">
        <f t="shared" si="142"/>
        <v>849627.01433591591</v>
      </c>
      <c r="R127" s="30">
        <f t="shared" si="125"/>
        <v>0.1</v>
      </c>
      <c r="T127" s="16"/>
      <c r="U127" s="20">
        <f t="shared" ref="U127:U137" si="197">U126+1</f>
        <v>110</v>
      </c>
      <c r="V127" s="15">
        <f t="shared" ref="V127:V137" si="198">Z126</f>
        <v>2823586.3036053139</v>
      </c>
      <c r="W127" s="15">
        <f>W126</f>
        <v>70484.651539052589</v>
      </c>
      <c r="X127" s="15">
        <f t="shared" si="187"/>
        <v>23530</v>
      </c>
      <c r="Y127" s="15">
        <f t="shared" si="188"/>
        <v>46954.651539052589</v>
      </c>
      <c r="Z127" s="34">
        <f t="shared" si="189"/>
        <v>2776631.6520662615</v>
      </c>
      <c r="AA127" s="30">
        <f t="shared" si="127"/>
        <v>0.1</v>
      </c>
      <c r="AC127" s="16"/>
      <c r="AD127" s="20">
        <f t="shared" ref="AD127:AD137" si="199">AD126+1</f>
        <v>110</v>
      </c>
      <c r="AE127" s="15">
        <f t="shared" ref="AE127:AE137" si="200">AI126</f>
        <v>3700276.9627229972</v>
      </c>
      <c r="AF127" s="15">
        <v>45435</v>
      </c>
      <c r="AG127" s="15">
        <f t="shared" si="190"/>
        <v>30836</v>
      </c>
      <c r="AH127" s="15">
        <f t="shared" si="191"/>
        <v>14599</v>
      </c>
      <c r="AI127" s="34">
        <f t="shared" si="192"/>
        <v>3685677.9627229972</v>
      </c>
      <c r="AJ127" s="30">
        <f t="shared" si="128"/>
        <v>0.1</v>
      </c>
    </row>
    <row r="128" spans="2:36" ht="14.25" x14ac:dyDescent="0.3">
      <c r="B128" s="16"/>
      <c r="C128" s="20">
        <f t="shared" si="193"/>
        <v>111</v>
      </c>
      <c r="D128" s="15">
        <f t="shared" si="194"/>
        <v>4325551.3259372953</v>
      </c>
      <c r="E128" s="13">
        <f t="shared" si="195"/>
        <v>45434.99066548569</v>
      </c>
      <c r="F128" s="15">
        <f t="shared" si="184"/>
        <v>36046</v>
      </c>
      <c r="G128" s="15">
        <f t="shared" si="185"/>
        <v>9388.9906654856895</v>
      </c>
      <c r="H128" s="34">
        <f t="shared" si="186"/>
        <v>4316162.3352718093</v>
      </c>
      <c r="I128" s="30">
        <f t="shared" si="123"/>
        <v>0.1</v>
      </c>
      <c r="K128" s="16"/>
      <c r="L128" s="20">
        <f t="shared" si="196"/>
        <v>111</v>
      </c>
      <c r="M128" s="15">
        <f t="shared" si="166"/>
        <v>849627.01433591591</v>
      </c>
      <c r="N128" s="15">
        <f t="shared" ref="N128:N136" si="201">N127</f>
        <v>107133.43548812912</v>
      </c>
      <c r="O128" s="15">
        <f t="shared" si="140"/>
        <v>7080</v>
      </c>
      <c r="P128" s="15">
        <f t="shared" si="141"/>
        <v>100053.43548812912</v>
      </c>
      <c r="Q128" s="34">
        <f t="shared" si="142"/>
        <v>749573.57884778676</v>
      </c>
      <c r="R128" s="30">
        <f t="shared" si="125"/>
        <v>0.1</v>
      </c>
      <c r="T128" s="16"/>
      <c r="U128" s="20">
        <f t="shared" si="197"/>
        <v>111</v>
      </c>
      <c r="V128" s="15">
        <f t="shared" si="198"/>
        <v>2776631.6520662615</v>
      </c>
      <c r="W128" s="15">
        <f t="shared" ref="W128:W137" si="202">W127</f>
        <v>70484.651539052589</v>
      </c>
      <c r="X128" s="15">
        <f t="shared" si="187"/>
        <v>23139</v>
      </c>
      <c r="Y128" s="15">
        <f t="shared" si="188"/>
        <v>47345.651539052589</v>
      </c>
      <c r="Z128" s="34">
        <f t="shared" si="189"/>
        <v>2729286.0005272091</v>
      </c>
      <c r="AA128" s="30">
        <f t="shared" si="127"/>
        <v>0.1</v>
      </c>
      <c r="AC128" s="16"/>
      <c r="AD128" s="20">
        <f t="shared" si="199"/>
        <v>111</v>
      </c>
      <c r="AE128" s="15">
        <f t="shared" si="200"/>
        <v>3685677.9627229972</v>
      </c>
      <c r="AF128" s="15">
        <v>45435</v>
      </c>
      <c r="AG128" s="15">
        <f t="shared" si="190"/>
        <v>30714</v>
      </c>
      <c r="AH128" s="15">
        <f t="shared" si="191"/>
        <v>14721</v>
      </c>
      <c r="AI128" s="34">
        <f t="shared" si="192"/>
        <v>3670956.9627229972</v>
      </c>
      <c r="AJ128" s="30">
        <f t="shared" si="128"/>
        <v>0.1</v>
      </c>
    </row>
    <row r="129" spans="2:36" ht="14.25" x14ac:dyDescent="0.3">
      <c r="B129" s="16"/>
      <c r="C129" s="20">
        <f t="shared" si="193"/>
        <v>112</v>
      </c>
      <c r="D129" s="15">
        <f t="shared" si="194"/>
        <v>4316162.3352718093</v>
      </c>
      <c r="E129" s="13">
        <f t="shared" si="195"/>
        <v>45434.987917493614</v>
      </c>
      <c r="F129" s="15">
        <f t="shared" si="184"/>
        <v>35968</v>
      </c>
      <c r="G129" s="15">
        <f t="shared" si="185"/>
        <v>9466.9879174936141</v>
      </c>
      <c r="H129" s="34">
        <f t="shared" si="186"/>
        <v>4306695.3473543152</v>
      </c>
      <c r="I129" s="30">
        <f t="shared" si="123"/>
        <v>0.1</v>
      </c>
      <c r="K129" s="16"/>
      <c r="L129" s="20">
        <f t="shared" si="196"/>
        <v>112</v>
      </c>
      <c r="M129" s="15">
        <f t="shared" si="166"/>
        <v>749573.57884778676</v>
      </c>
      <c r="N129" s="15">
        <f t="shared" si="201"/>
        <v>107133.43548812912</v>
      </c>
      <c r="O129" s="15">
        <f t="shared" si="140"/>
        <v>6246</v>
      </c>
      <c r="P129" s="15">
        <f t="shared" si="141"/>
        <v>100887.43548812912</v>
      </c>
      <c r="Q129" s="34">
        <f t="shared" si="142"/>
        <v>648686.14335965761</v>
      </c>
      <c r="R129" s="30">
        <f t="shared" si="125"/>
        <v>0.1</v>
      </c>
      <c r="T129" s="16"/>
      <c r="U129" s="20">
        <f t="shared" si="197"/>
        <v>112</v>
      </c>
      <c r="V129" s="15">
        <f t="shared" si="198"/>
        <v>2729286.0005272091</v>
      </c>
      <c r="W129" s="15">
        <f t="shared" si="202"/>
        <v>70484.651539052589</v>
      </c>
      <c r="X129" s="15">
        <f t="shared" si="187"/>
        <v>22744</v>
      </c>
      <c r="Y129" s="15">
        <f t="shared" si="188"/>
        <v>47740.651539052589</v>
      </c>
      <c r="Z129" s="34">
        <f t="shared" si="189"/>
        <v>2681545.3489881568</v>
      </c>
      <c r="AA129" s="30">
        <f t="shared" si="127"/>
        <v>0.1</v>
      </c>
      <c r="AC129" s="16"/>
      <c r="AD129" s="20">
        <f t="shared" si="199"/>
        <v>112</v>
      </c>
      <c r="AE129" s="15">
        <f t="shared" si="200"/>
        <v>3670956.9627229972</v>
      </c>
      <c r="AF129" s="15">
        <v>45435</v>
      </c>
      <c r="AG129" s="15">
        <f t="shared" si="190"/>
        <v>30591</v>
      </c>
      <c r="AH129" s="15">
        <f t="shared" si="191"/>
        <v>14844</v>
      </c>
      <c r="AI129" s="34">
        <f t="shared" si="192"/>
        <v>3656112.9627229972</v>
      </c>
      <c r="AJ129" s="30">
        <f t="shared" si="128"/>
        <v>0.1</v>
      </c>
    </row>
    <row r="130" spans="2:36" ht="14.25" x14ac:dyDescent="0.3">
      <c r="B130" s="16"/>
      <c r="C130" s="20">
        <f t="shared" si="193"/>
        <v>113</v>
      </c>
      <c r="D130" s="15">
        <f t="shared" si="194"/>
        <v>4306695.3473543152</v>
      </c>
      <c r="E130" s="13">
        <f t="shared" si="195"/>
        <v>45434.987712187227</v>
      </c>
      <c r="F130" s="15">
        <f t="shared" si="184"/>
        <v>35889</v>
      </c>
      <c r="G130" s="15">
        <f t="shared" si="185"/>
        <v>9545.9877121872269</v>
      </c>
      <c r="H130" s="34">
        <f t="shared" si="186"/>
        <v>4297149.3596421275</v>
      </c>
      <c r="I130" s="30">
        <f t="shared" si="123"/>
        <v>0.1</v>
      </c>
      <c r="K130" s="16"/>
      <c r="L130" s="20">
        <f t="shared" si="196"/>
        <v>113</v>
      </c>
      <c r="M130" s="15">
        <f t="shared" si="166"/>
        <v>648686.14335965761</v>
      </c>
      <c r="N130" s="15">
        <f t="shared" si="201"/>
        <v>107133.43548812912</v>
      </c>
      <c r="O130" s="15">
        <f t="shared" si="140"/>
        <v>5406</v>
      </c>
      <c r="P130" s="15">
        <f t="shared" si="141"/>
        <v>101727.43548812912</v>
      </c>
      <c r="Q130" s="34">
        <f t="shared" si="142"/>
        <v>546958.70787152846</v>
      </c>
      <c r="R130" s="30">
        <f t="shared" si="125"/>
        <v>0.1</v>
      </c>
      <c r="T130" s="16"/>
      <c r="U130" s="20">
        <f t="shared" si="197"/>
        <v>113</v>
      </c>
      <c r="V130" s="15">
        <f t="shared" si="198"/>
        <v>2681545.3489881568</v>
      </c>
      <c r="W130" s="15">
        <f t="shared" si="202"/>
        <v>70484.651539052589</v>
      </c>
      <c r="X130" s="15">
        <f t="shared" si="187"/>
        <v>22346</v>
      </c>
      <c r="Y130" s="15">
        <f t="shared" si="188"/>
        <v>48138.651539052589</v>
      </c>
      <c r="Z130" s="34">
        <f t="shared" si="189"/>
        <v>2633406.6974491044</v>
      </c>
      <c r="AA130" s="30">
        <f t="shared" si="127"/>
        <v>0.1</v>
      </c>
      <c r="AC130" s="16"/>
      <c r="AD130" s="20">
        <f t="shared" si="199"/>
        <v>113</v>
      </c>
      <c r="AE130" s="15">
        <f t="shared" si="200"/>
        <v>3656112.9627229972</v>
      </c>
      <c r="AF130" s="15">
        <v>45435</v>
      </c>
      <c r="AG130" s="15">
        <f t="shared" si="190"/>
        <v>30468</v>
      </c>
      <c r="AH130" s="15">
        <f t="shared" si="191"/>
        <v>14967</v>
      </c>
      <c r="AI130" s="34">
        <f t="shared" si="192"/>
        <v>3641145.9627229972</v>
      </c>
      <c r="AJ130" s="30">
        <f t="shared" si="128"/>
        <v>0.1</v>
      </c>
    </row>
    <row r="131" spans="2:36" ht="14.25" x14ac:dyDescent="0.3">
      <c r="B131" s="16"/>
      <c r="C131" s="20">
        <f t="shared" si="193"/>
        <v>114</v>
      </c>
      <c r="D131" s="15">
        <f t="shared" si="194"/>
        <v>4297149.3596421275</v>
      </c>
      <c r="E131" s="13">
        <f t="shared" si="195"/>
        <v>45434.98635992092</v>
      </c>
      <c r="F131" s="15">
        <f t="shared" si="184"/>
        <v>35810</v>
      </c>
      <c r="G131" s="15">
        <f t="shared" si="185"/>
        <v>9624.9863599209202</v>
      </c>
      <c r="H131" s="34">
        <f t="shared" si="186"/>
        <v>4287524.3732822062</v>
      </c>
      <c r="I131" s="30">
        <f t="shared" si="123"/>
        <v>0.1</v>
      </c>
      <c r="K131" s="16"/>
      <c r="L131" s="20">
        <f t="shared" si="196"/>
        <v>114</v>
      </c>
      <c r="M131" s="15">
        <f t="shared" si="166"/>
        <v>546958.70787152846</v>
      </c>
      <c r="N131" s="15">
        <f t="shared" si="201"/>
        <v>107133.43548812912</v>
      </c>
      <c r="O131" s="15">
        <f t="shared" si="140"/>
        <v>4558</v>
      </c>
      <c r="P131" s="15">
        <f t="shared" si="141"/>
        <v>102575.43548812912</v>
      </c>
      <c r="Q131" s="34">
        <f t="shared" si="142"/>
        <v>444383.27238339931</v>
      </c>
      <c r="R131" s="30">
        <f t="shared" si="125"/>
        <v>0.1</v>
      </c>
      <c r="T131" s="16"/>
      <c r="U131" s="20">
        <f t="shared" si="197"/>
        <v>114</v>
      </c>
      <c r="V131" s="15">
        <f t="shared" si="198"/>
        <v>2633406.6974491044</v>
      </c>
      <c r="W131" s="15">
        <f t="shared" si="202"/>
        <v>70484.651539052589</v>
      </c>
      <c r="X131" s="15">
        <f t="shared" si="187"/>
        <v>21945</v>
      </c>
      <c r="Y131" s="15">
        <f t="shared" si="188"/>
        <v>48539.651539052589</v>
      </c>
      <c r="Z131" s="34">
        <f t="shared" si="189"/>
        <v>2584867.045910052</v>
      </c>
      <c r="AA131" s="30">
        <f t="shared" si="127"/>
        <v>0.1</v>
      </c>
      <c r="AC131" s="16"/>
      <c r="AD131" s="20">
        <f t="shared" si="199"/>
        <v>114</v>
      </c>
      <c r="AE131" s="15">
        <f t="shared" si="200"/>
        <v>3641145.9627229972</v>
      </c>
      <c r="AF131" s="15">
        <v>45435</v>
      </c>
      <c r="AG131" s="15">
        <f t="shared" si="190"/>
        <v>30343</v>
      </c>
      <c r="AH131" s="15">
        <f t="shared" si="191"/>
        <v>15092</v>
      </c>
      <c r="AI131" s="34">
        <f t="shared" si="192"/>
        <v>3626053.9627229972</v>
      </c>
      <c r="AJ131" s="30">
        <f t="shared" si="128"/>
        <v>0.1</v>
      </c>
    </row>
    <row r="132" spans="2:36" ht="14.25" x14ac:dyDescent="0.3">
      <c r="B132" s="16"/>
      <c r="C132" s="20">
        <f t="shared" si="193"/>
        <v>115</v>
      </c>
      <c r="D132" s="15">
        <f t="shared" si="194"/>
        <v>4287524.3732822062</v>
      </c>
      <c r="E132" s="13">
        <f t="shared" si="195"/>
        <v>45434.990831895877</v>
      </c>
      <c r="F132" s="15">
        <f t="shared" si="184"/>
        <v>35729</v>
      </c>
      <c r="G132" s="15">
        <f t="shared" si="185"/>
        <v>9705.9908318958769</v>
      </c>
      <c r="H132" s="34">
        <f t="shared" si="186"/>
        <v>4277818.3824503105</v>
      </c>
      <c r="I132" s="30">
        <f t="shared" si="123"/>
        <v>0.1</v>
      </c>
      <c r="K132" s="16"/>
      <c r="L132" s="20">
        <f t="shared" si="196"/>
        <v>115</v>
      </c>
      <c r="M132" s="15">
        <f t="shared" si="166"/>
        <v>444383.27238339931</v>
      </c>
      <c r="N132" s="15">
        <f t="shared" si="201"/>
        <v>107133.43548812912</v>
      </c>
      <c r="O132" s="15">
        <f t="shared" si="140"/>
        <v>3703</v>
      </c>
      <c r="P132" s="15">
        <f t="shared" si="141"/>
        <v>103430.43548812912</v>
      </c>
      <c r="Q132" s="34">
        <f t="shared" si="142"/>
        <v>340952.83689527016</v>
      </c>
      <c r="R132" s="30">
        <f t="shared" si="125"/>
        <v>0.1</v>
      </c>
      <c r="T132" s="16"/>
      <c r="U132" s="20">
        <f t="shared" si="197"/>
        <v>115</v>
      </c>
      <c r="V132" s="15">
        <f t="shared" si="198"/>
        <v>2584867.045910052</v>
      </c>
      <c r="W132" s="15">
        <f t="shared" si="202"/>
        <v>70484.651539052589</v>
      </c>
      <c r="X132" s="15">
        <f t="shared" si="187"/>
        <v>21541</v>
      </c>
      <c r="Y132" s="15">
        <f t="shared" si="188"/>
        <v>48943.651539052589</v>
      </c>
      <c r="Z132" s="34">
        <f t="shared" si="189"/>
        <v>2535923.3943709997</v>
      </c>
      <c r="AA132" s="30">
        <f t="shared" si="127"/>
        <v>0.1</v>
      </c>
      <c r="AC132" s="16"/>
      <c r="AD132" s="20">
        <f t="shared" si="199"/>
        <v>115</v>
      </c>
      <c r="AE132" s="15">
        <f t="shared" si="200"/>
        <v>3626053.9627229972</v>
      </c>
      <c r="AF132" s="15">
        <v>45435</v>
      </c>
      <c r="AG132" s="15">
        <f t="shared" si="190"/>
        <v>30217</v>
      </c>
      <c r="AH132" s="15">
        <f t="shared" si="191"/>
        <v>15218</v>
      </c>
      <c r="AI132" s="34">
        <f t="shared" si="192"/>
        <v>3610835.9627229972</v>
      </c>
      <c r="AJ132" s="30">
        <f t="shared" si="128"/>
        <v>0.1</v>
      </c>
    </row>
    <row r="133" spans="2:36" ht="14.25" x14ac:dyDescent="0.3">
      <c r="B133" s="16"/>
      <c r="C133" s="20">
        <f t="shared" si="193"/>
        <v>116</v>
      </c>
      <c r="D133" s="15">
        <f t="shared" si="194"/>
        <v>4277818.3824503105</v>
      </c>
      <c r="E133" s="13">
        <f t="shared" si="195"/>
        <v>45434.986904466605</v>
      </c>
      <c r="F133" s="15">
        <f t="shared" si="184"/>
        <v>35648</v>
      </c>
      <c r="G133" s="15">
        <f t="shared" si="185"/>
        <v>9786.9869044666048</v>
      </c>
      <c r="H133" s="34">
        <f t="shared" si="186"/>
        <v>4268031.395545844</v>
      </c>
      <c r="I133" s="30">
        <f t="shared" si="123"/>
        <v>0.1</v>
      </c>
      <c r="K133" s="16"/>
      <c r="L133" s="20">
        <f t="shared" si="196"/>
        <v>116</v>
      </c>
      <c r="M133" s="15">
        <f t="shared" si="166"/>
        <v>340952.83689527016</v>
      </c>
      <c r="N133" s="15">
        <f t="shared" si="201"/>
        <v>107133.43548812912</v>
      </c>
      <c r="O133" s="15">
        <f t="shared" si="140"/>
        <v>2841</v>
      </c>
      <c r="P133" s="15">
        <f t="shared" si="141"/>
        <v>104292.43548812912</v>
      </c>
      <c r="Q133" s="34">
        <f t="shared" si="142"/>
        <v>236660.40140714103</v>
      </c>
      <c r="R133" s="30">
        <f t="shared" si="125"/>
        <v>0.1</v>
      </c>
      <c r="T133" s="16"/>
      <c r="U133" s="20">
        <f t="shared" si="197"/>
        <v>116</v>
      </c>
      <c r="V133" s="15">
        <f t="shared" si="198"/>
        <v>2535923.3943709997</v>
      </c>
      <c r="W133" s="15">
        <f t="shared" si="202"/>
        <v>70484.651539052589</v>
      </c>
      <c r="X133" s="15">
        <f t="shared" si="187"/>
        <v>21133</v>
      </c>
      <c r="Y133" s="15">
        <f t="shared" si="188"/>
        <v>49351.651539052589</v>
      </c>
      <c r="Z133" s="34">
        <f t="shared" si="189"/>
        <v>2486571.7428319473</v>
      </c>
      <c r="AA133" s="30">
        <f t="shared" si="127"/>
        <v>0.1</v>
      </c>
      <c r="AC133" s="16"/>
      <c r="AD133" s="20">
        <f t="shared" si="199"/>
        <v>116</v>
      </c>
      <c r="AE133" s="15">
        <f t="shared" si="200"/>
        <v>3610835.9627229972</v>
      </c>
      <c r="AF133" s="15">
        <v>45435</v>
      </c>
      <c r="AG133" s="15">
        <f t="shared" si="190"/>
        <v>30090</v>
      </c>
      <c r="AH133" s="15">
        <f t="shared" si="191"/>
        <v>15345</v>
      </c>
      <c r="AI133" s="34">
        <f t="shared" si="192"/>
        <v>3595490.9627229972</v>
      </c>
      <c r="AJ133" s="30">
        <f t="shared" si="128"/>
        <v>0.1</v>
      </c>
    </row>
    <row r="134" spans="2:36" ht="14.25" x14ac:dyDescent="0.3">
      <c r="B134" s="16"/>
      <c r="C134" s="20">
        <f t="shared" si="193"/>
        <v>117</v>
      </c>
      <c r="D134" s="15">
        <f t="shared" si="194"/>
        <v>4268031.395545844</v>
      </c>
      <c r="E134" s="13">
        <f t="shared" si="195"/>
        <v>45434.981725252976</v>
      </c>
      <c r="F134" s="15">
        <f t="shared" si="184"/>
        <v>35567</v>
      </c>
      <c r="G134" s="15">
        <f t="shared" si="185"/>
        <v>9867.9817252529756</v>
      </c>
      <c r="H134" s="34">
        <f t="shared" si="186"/>
        <v>4258163.4138205908</v>
      </c>
      <c r="I134" s="30">
        <f t="shared" si="123"/>
        <v>0.1</v>
      </c>
      <c r="K134" s="16"/>
      <c r="L134" s="20">
        <f t="shared" si="196"/>
        <v>117</v>
      </c>
      <c r="M134" s="15">
        <f t="shared" si="166"/>
        <v>236660.40140714103</v>
      </c>
      <c r="N134" s="15">
        <f t="shared" si="201"/>
        <v>107133.43548812912</v>
      </c>
      <c r="O134" s="15">
        <f t="shared" si="140"/>
        <v>1972</v>
      </c>
      <c r="P134" s="15">
        <f t="shared" si="141"/>
        <v>105161.43548812912</v>
      </c>
      <c r="Q134" s="34">
        <f t="shared" si="142"/>
        <v>131498.96591901191</v>
      </c>
      <c r="R134" s="30">
        <f t="shared" si="125"/>
        <v>0.1</v>
      </c>
      <c r="T134" s="16"/>
      <c r="U134" s="20">
        <f t="shared" si="197"/>
        <v>117</v>
      </c>
      <c r="V134" s="15">
        <f t="shared" si="198"/>
        <v>2486571.7428319473</v>
      </c>
      <c r="W134" s="15">
        <f t="shared" si="202"/>
        <v>70484.651539052589</v>
      </c>
      <c r="X134" s="15">
        <f t="shared" si="187"/>
        <v>20721</v>
      </c>
      <c r="Y134" s="15">
        <f t="shared" si="188"/>
        <v>49763.651539052589</v>
      </c>
      <c r="Z134" s="34">
        <f t="shared" si="189"/>
        <v>2436808.0912928949</v>
      </c>
      <c r="AA134" s="30">
        <f t="shared" si="127"/>
        <v>0.1</v>
      </c>
      <c r="AC134" s="16"/>
      <c r="AD134" s="20">
        <f t="shared" si="199"/>
        <v>117</v>
      </c>
      <c r="AE134" s="15">
        <f t="shared" si="200"/>
        <v>3595490.9627229972</v>
      </c>
      <c r="AF134" s="15">
        <v>45435</v>
      </c>
      <c r="AG134" s="15">
        <f t="shared" si="190"/>
        <v>29962</v>
      </c>
      <c r="AH134" s="15">
        <f t="shared" si="191"/>
        <v>15473</v>
      </c>
      <c r="AI134" s="34">
        <f t="shared" si="192"/>
        <v>3580017.9627229972</v>
      </c>
      <c r="AJ134" s="30">
        <f t="shared" si="128"/>
        <v>0.1</v>
      </c>
    </row>
    <row r="135" spans="2:36" ht="14.25" x14ac:dyDescent="0.3">
      <c r="B135" s="16"/>
      <c r="C135" s="20">
        <f t="shared" si="193"/>
        <v>118</v>
      </c>
      <c r="D135" s="15">
        <f t="shared" si="194"/>
        <v>4258163.4138205908</v>
      </c>
      <c r="E135" s="13">
        <f t="shared" si="195"/>
        <v>45434.982490338742</v>
      </c>
      <c r="F135" s="15">
        <f t="shared" si="184"/>
        <v>35485</v>
      </c>
      <c r="G135" s="15">
        <f t="shared" si="185"/>
        <v>9949.9824903387416</v>
      </c>
      <c r="H135" s="34">
        <f t="shared" si="186"/>
        <v>4248213.4313302524</v>
      </c>
      <c r="I135" s="30">
        <f t="shared" si="123"/>
        <v>0.1</v>
      </c>
      <c r="K135" s="16"/>
      <c r="L135" s="20">
        <f t="shared" si="196"/>
        <v>118</v>
      </c>
      <c r="M135" s="15">
        <f t="shared" si="166"/>
        <v>131498.96591901191</v>
      </c>
      <c r="N135" s="15">
        <f t="shared" si="201"/>
        <v>107133.43548812912</v>
      </c>
      <c r="O135" s="15">
        <f t="shared" si="140"/>
        <v>1096</v>
      </c>
      <c r="P135" s="15">
        <f t="shared" si="141"/>
        <v>106037.43548812912</v>
      </c>
      <c r="Q135" s="34">
        <f t="shared" si="142"/>
        <v>25461.530430882791</v>
      </c>
      <c r="R135" s="30">
        <f t="shared" si="125"/>
        <v>0.1</v>
      </c>
      <c r="T135" s="16"/>
      <c r="U135" s="20">
        <f t="shared" si="197"/>
        <v>118</v>
      </c>
      <c r="V135" s="15">
        <f t="shared" si="198"/>
        <v>2436808.0912928949</v>
      </c>
      <c r="W135" s="15">
        <f t="shared" si="202"/>
        <v>70484.651539052589</v>
      </c>
      <c r="X135" s="15">
        <f t="shared" si="187"/>
        <v>20307</v>
      </c>
      <c r="Y135" s="15">
        <f t="shared" si="188"/>
        <v>50177.651539052589</v>
      </c>
      <c r="Z135" s="34">
        <f t="shared" si="189"/>
        <v>2386630.4397538425</v>
      </c>
      <c r="AA135" s="30">
        <f t="shared" si="127"/>
        <v>0.1</v>
      </c>
      <c r="AC135" s="16"/>
      <c r="AD135" s="20">
        <f t="shared" si="199"/>
        <v>118</v>
      </c>
      <c r="AE135" s="15">
        <f t="shared" si="200"/>
        <v>3580017.9627229972</v>
      </c>
      <c r="AF135" s="15">
        <v>45435</v>
      </c>
      <c r="AG135" s="15">
        <f t="shared" si="190"/>
        <v>29833</v>
      </c>
      <c r="AH135" s="15">
        <f t="shared" si="191"/>
        <v>15602</v>
      </c>
      <c r="AI135" s="34">
        <f t="shared" si="192"/>
        <v>3564415.9627229972</v>
      </c>
      <c r="AJ135" s="30">
        <f t="shared" si="128"/>
        <v>0.1</v>
      </c>
    </row>
    <row r="136" spans="2:36" ht="14.25" x14ac:dyDescent="0.3">
      <c r="B136" s="22"/>
      <c r="C136" s="20">
        <f t="shared" si="193"/>
        <v>119</v>
      </c>
      <c r="D136" s="13">
        <f t="shared" si="194"/>
        <v>4248213.4313302524</v>
      </c>
      <c r="E136" s="13">
        <f t="shared" si="195"/>
        <v>45434.985751106615</v>
      </c>
      <c r="F136" s="13">
        <f t="shared" si="184"/>
        <v>35402</v>
      </c>
      <c r="G136" s="13">
        <f t="shared" si="185"/>
        <v>10032.985751106615</v>
      </c>
      <c r="H136" s="35">
        <f t="shared" si="186"/>
        <v>4238180.445579146</v>
      </c>
      <c r="I136" s="30">
        <f t="shared" si="123"/>
        <v>0.1</v>
      </c>
      <c r="K136" s="53"/>
      <c r="L136" s="54">
        <f t="shared" si="196"/>
        <v>119</v>
      </c>
      <c r="M136" s="52">
        <f t="shared" si="166"/>
        <v>25461.530430882791</v>
      </c>
      <c r="N136" s="52">
        <f t="shared" si="201"/>
        <v>107133.43548812912</v>
      </c>
      <c r="O136" s="52">
        <f t="shared" si="140"/>
        <v>212</v>
      </c>
      <c r="P136" s="52">
        <f t="shared" si="141"/>
        <v>106921.43548812912</v>
      </c>
      <c r="Q136" s="55"/>
      <c r="R136" s="30">
        <f t="shared" si="125"/>
        <v>0.1</v>
      </c>
      <c r="T136" s="22"/>
      <c r="U136" s="20">
        <f t="shared" si="197"/>
        <v>119</v>
      </c>
      <c r="V136" s="13">
        <f t="shared" si="198"/>
        <v>2386630.4397538425</v>
      </c>
      <c r="W136" s="13">
        <f t="shared" si="202"/>
        <v>70484.651539052589</v>
      </c>
      <c r="X136" s="13">
        <f t="shared" si="187"/>
        <v>19889</v>
      </c>
      <c r="Y136" s="13">
        <f t="shared" si="188"/>
        <v>50595.651539052589</v>
      </c>
      <c r="Z136" s="35">
        <f t="shared" si="189"/>
        <v>2336034.7882147902</v>
      </c>
      <c r="AA136" s="30">
        <f t="shared" si="127"/>
        <v>0.1</v>
      </c>
      <c r="AC136" s="22"/>
      <c r="AD136" s="20">
        <f t="shared" si="199"/>
        <v>119</v>
      </c>
      <c r="AE136" s="13">
        <f t="shared" si="200"/>
        <v>3564415.9627229972</v>
      </c>
      <c r="AF136" s="13">
        <v>45435</v>
      </c>
      <c r="AG136" s="13">
        <f t="shared" si="190"/>
        <v>29703</v>
      </c>
      <c r="AH136" s="13">
        <f t="shared" si="191"/>
        <v>15732</v>
      </c>
      <c r="AI136" s="35">
        <f t="shared" si="192"/>
        <v>3548683.9627229972</v>
      </c>
      <c r="AJ136" s="30">
        <f t="shared" si="128"/>
        <v>0.1</v>
      </c>
    </row>
    <row r="137" spans="2:36" ht="15" thickBot="1" x14ac:dyDescent="0.35">
      <c r="B137" s="16"/>
      <c r="C137" s="20">
        <f t="shared" si="193"/>
        <v>120</v>
      </c>
      <c r="D137" s="15">
        <f t="shared" si="194"/>
        <v>4238180.445579146</v>
      </c>
      <c r="E137" s="13">
        <f t="shared" si="195"/>
        <v>45434.988124662923</v>
      </c>
      <c r="F137" s="15">
        <f t="shared" si="184"/>
        <v>35318</v>
      </c>
      <c r="G137" s="15">
        <f t="shared" si="185"/>
        <v>10116.988124662923</v>
      </c>
      <c r="H137" s="34">
        <f t="shared" si="186"/>
        <v>4228063.457454483</v>
      </c>
      <c r="I137" s="30">
        <f t="shared" si="123"/>
        <v>0.1</v>
      </c>
      <c r="K137" s="40"/>
      <c r="L137" s="41">
        <f t="shared" si="196"/>
        <v>120</v>
      </c>
      <c r="M137" s="42">
        <f t="shared" si="166"/>
        <v>0</v>
      </c>
      <c r="N137" s="42"/>
      <c r="O137" s="42">
        <f t="shared" si="140"/>
        <v>0</v>
      </c>
      <c r="P137" s="42">
        <f t="shared" si="141"/>
        <v>0</v>
      </c>
      <c r="Q137" s="43">
        <f t="shared" si="142"/>
        <v>0</v>
      </c>
      <c r="R137" s="30">
        <f t="shared" si="125"/>
        <v>0.1</v>
      </c>
      <c r="T137" s="16"/>
      <c r="U137" s="20">
        <f t="shared" si="197"/>
        <v>120</v>
      </c>
      <c r="V137" s="15">
        <f t="shared" si="198"/>
        <v>2336034.7882147902</v>
      </c>
      <c r="W137" s="15">
        <f t="shared" si="202"/>
        <v>70484.651539052589</v>
      </c>
      <c r="X137" s="15">
        <f t="shared" si="187"/>
        <v>19467</v>
      </c>
      <c r="Y137" s="15">
        <f t="shared" si="188"/>
        <v>51017.651539052589</v>
      </c>
      <c r="Z137" s="34">
        <f t="shared" si="189"/>
        <v>2285017.1366757378</v>
      </c>
      <c r="AA137" s="30">
        <f t="shared" si="127"/>
        <v>0.1</v>
      </c>
      <c r="AC137" s="16"/>
      <c r="AD137" s="20">
        <f t="shared" si="199"/>
        <v>120</v>
      </c>
      <c r="AE137" s="15">
        <f t="shared" si="200"/>
        <v>3548683.9627229972</v>
      </c>
      <c r="AF137" s="57">
        <f>45435+45435</f>
        <v>90870</v>
      </c>
      <c r="AG137" s="15">
        <f t="shared" si="190"/>
        <v>29572</v>
      </c>
      <c r="AH137" s="15">
        <f t="shared" si="191"/>
        <v>61298</v>
      </c>
      <c r="AI137" s="34">
        <f t="shared" si="192"/>
        <v>3487385.9627229972</v>
      </c>
      <c r="AJ137" s="30">
        <f t="shared" si="128"/>
        <v>0.1</v>
      </c>
    </row>
    <row r="138" spans="2:36" ht="14.25" x14ac:dyDescent="0.3">
      <c r="B138" s="16"/>
      <c r="C138" s="20"/>
      <c r="D138" s="15"/>
      <c r="E138" s="13"/>
      <c r="F138" s="15"/>
      <c r="G138" s="15"/>
      <c r="H138" s="34"/>
      <c r="I138" s="30"/>
      <c r="K138" s="44"/>
      <c r="L138" s="45"/>
      <c r="M138" s="11"/>
      <c r="N138" s="11"/>
      <c r="O138" s="11"/>
      <c r="P138" s="11"/>
      <c r="Q138" s="33"/>
      <c r="R138" s="30"/>
      <c r="T138" s="16"/>
      <c r="U138" s="20"/>
      <c r="V138" s="15"/>
      <c r="W138" s="15"/>
      <c r="X138" s="15"/>
      <c r="Y138" s="15"/>
      <c r="Z138" s="34"/>
      <c r="AA138" s="30"/>
      <c r="AC138" s="16"/>
      <c r="AD138" s="20"/>
      <c r="AE138" s="15"/>
      <c r="AF138" s="15"/>
      <c r="AG138" s="15"/>
      <c r="AH138" s="15"/>
      <c r="AI138" s="34"/>
      <c r="AJ138" s="30"/>
    </row>
    <row r="139" spans="2:36" ht="14.25" x14ac:dyDescent="0.3">
      <c r="B139" s="16">
        <f>B126+1</f>
        <v>11</v>
      </c>
      <c r="C139" s="20">
        <f>C137+1</f>
        <v>121</v>
      </c>
      <c r="D139" s="15">
        <f>H137</f>
        <v>4228063.457454483</v>
      </c>
      <c r="E139" s="13">
        <f>IF($G$5+1-C139=0,0,PMT(I139/12,$G$5+1-C139,-$D139,0,0))</f>
        <v>45434.98629375259</v>
      </c>
      <c r="F139" s="15">
        <f t="shared" ref="F139:F150" si="203">ROUND(D139*$O$8/12,)</f>
        <v>35234</v>
      </c>
      <c r="G139" s="15">
        <f t="shared" ref="G139:G150" si="204">E139-F139</f>
        <v>10200.98629375259</v>
      </c>
      <c r="H139" s="34">
        <f t="shared" ref="H139:H150" si="205">D139-G139</f>
        <v>4217862.4711607303</v>
      </c>
      <c r="I139" s="30">
        <f t="shared" si="123"/>
        <v>0.1</v>
      </c>
      <c r="K139" s="16">
        <f>K126+1</f>
        <v>11</v>
      </c>
      <c r="L139" s="20">
        <f>L137+1</f>
        <v>121</v>
      </c>
      <c r="M139" s="15">
        <f>Q137</f>
        <v>0</v>
      </c>
      <c r="N139" s="15">
        <f t="shared" ref="N139:N202" si="206">IF($P$5+1-L139=0,0,PMT(R139/12,$P$5+1-L139,-$M139,0,0))</f>
        <v>0</v>
      </c>
      <c r="O139" s="15">
        <f t="shared" si="140"/>
        <v>0</v>
      </c>
      <c r="P139" s="15">
        <f t="shared" si="141"/>
        <v>0</v>
      </c>
      <c r="Q139" s="34">
        <f t="shared" si="142"/>
        <v>0</v>
      </c>
      <c r="R139" s="30">
        <f t="shared" si="125"/>
        <v>0.1</v>
      </c>
      <c r="T139" s="16">
        <f>T126+1</f>
        <v>11</v>
      </c>
      <c r="U139" s="20">
        <f>U137+1</f>
        <v>121</v>
      </c>
      <c r="V139" s="15">
        <f>Z137</f>
        <v>2285017.1366757378</v>
      </c>
      <c r="W139" s="52">
        <f>W137*1.05</f>
        <v>74008.884116005225</v>
      </c>
      <c r="X139" s="15">
        <f t="shared" ref="X139:X150" si="207">ROUND(V139*$O$8/12,)</f>
        <v>19042</v>
      </c>
      <c r="Y139" s="15">
        <f t="shared" ref="Y139:Y150" si="208">W139-X139</f>
        <v>54966.884116005225</v>
      </c>
      <c r="Z139" s="34">
        <f t="shared" ref="Z139:Z150" si="209">V139-Y139</f>
        <v>2230050.2525597326</v>
      </c>
      <c r="AA139" s="30">
        <f t="shared" si="127"/>
        <v>0.1</v>
      </c>
      <c r="AC139" s="16">
        <f>AC126+1</f>
        <v>11</v>
      </c>
      <c r="AD139" s="20">
        <f>AD137+1</f>
        <v>121</v>
      </c>
      <c r="AE139" s="15">
        <f>AI137</f>
        <v>3487385.9627229972</v>
      </c>
      <c r="AF139" s="15">
        <v>45435</v>
      </c>
      <c r="AG139" s="15">
        <f t="shared" ref="AG139:AG150" si="210">ROUND(AE139*$O$8/12,)</f>
        <v>29062</v>
      </c>
      <c r="AH139" s="15">
        <f t="shared" ref="AH139:AH150" si="211">AF139-AG139</f>
        <v>16373</v>
      </c>
      <c r="AI139" s="34">
        <f t="shared" ref="AI139:AI150" si="212">AE139-AH139</f>
        <v>3471012.9627229972</v>
      </c>
      <c r="AJ139" s="30">
        <f t="shared" si="128"/>
        <v>0.1</v>
      </c>
    </row>
    <row r="140" spans="2:36" ht="14.25" x14ac:dyDescent="0.3">
      <c r="B140" s="16"/>
      <c r="C140" s="20">
        <f t="shared" si="193"/>
        <v>122</v>
      </c>
      <c r="D140" s="15">
        <f t="shared" ref="D140:D150" si="213">H139</f>
        <v>4217862.4711607303</v>
      </c>
      <c r="E140" s="13">
        <f t="shared" ref="E140:E150" si="214">IF($G$5+1-C140=0,0,PMT(I140/12,$G$5+1-C140,-$D140,0,0))</f>
        <v>45434.987778727424</v>
      </c>
      <c r="F140" s="15">
        <f t="shared" si="203"/>
        <v>35149</v>
      </c>
      <c r="G140" s="15">
        <f t="shared" si="204"/>
        <v>10285.987778727424</v>
      </c>
      <c r="H140" s="34">
        <f t="shared" si="205"/>
        <v>4207576.4833820034</v>
      </c>
      <c r="I140" s="30">
        <f t="shared" si="123"/>
        <v>0.1</v>
      </c>
      <c r="K140" s="16"/>
      <c r="L140" s="20">
        <f t="shared" si="196"/>
        <v>122</v>
      </c>
      <c r="M140" s="15">
        <f t="shared" si="166"/>
        <v>0</v>
      </c>
      <c r="N140" s="15">
        <f t="shared" si="206"/>
        <v>0</v>
      </c>
      <c r="O140" s="15">
        <f t="shared" si="140"/>
        <v>0</v>
      </c>
      <c r="P140" s="15">
        <f t="shared" si="141"/>
        <v>0</v>
      </c>
      <c r="Q140" s="34">
        <f t="shared" si="142"/>
        <v>0</v>
      </c>
      <c r="R140" s="30">
        <f t="shared" si="125"/>
        <v>0.1</v>
      </c>
      <c r="T140" s="16"/>
      <c r="U140" s="20">
        <f t="shared" ref="U140:U150" si="215">U139+1</f>
        <v>122</v>
      </c>
      <c r="V140" s="15">
        <f t="shared" ref="V140:V150" si="216">Z139</f>
        <v>2230050.2525597326</v>
      </c>
      <c r="W140" s="15">
        <f>W139</f>
        <v>74008.884116005225</v>
      </c>
      <c r="X140" s="15">
        <f t="shared" si="207"/>
        <v>18584</v>
      </c>
      <c r="Y140" s="15">
        <f t="shared" si="208"/>
        <v>55424.884116005225</v>
      </c>
      <c r="Z140" s="34">
        <f t="shared" si="209"/>
        <v>2174625.3684437275</v>
      </c>
      <c r="AA140" s="30">
        <f t="shared" si="127"/>
        <v>0.1</v>
      </c>
      <c r="AC140" s="16"/>
      <c r="AD140" s="20">
        <f t="shared" ref="AD140:AD150" si="217">AD139+1</f>
        <v>122</v>
      </c>
      <c r="AE140" s="15">
        <f t="shared" ref="AE140:AE150" si="218">AI139</f>
        <v>3471012.9627229972</v>
      </c>
      <c r="AF140" s="15">
        <v>45435</v>
      </c>
      <c r="AG140" s="15">
        <f t="shared" si="210"/>
        <v>28925</v>
      </c>
      <c r="AH140" s="15">
        <f t="shared" si="211"/>
        <v>16510</v>
      </c>
      <c r="AI140" s="34">
        <f t="shared" si="212"/>
        <v>3454502.9627229972</v>
      </c>
      <c r="AJ140" s="30">
        <f t="shared" si="128"/>
        <v>0.1</v>
      </c>
    </row>
    <row r="141" spans="2:36" ht="14.25" x14ac:dyDescent="0.3">
      <c r="B141" s="16"/>
      <c r="C141" s="20">
        <f t="shared" si="193"/>
        <v>123</v>
      </c>
      <c r="D141" s="15">
        <f t="shared" si="213"/>
        <v>4207576.4833820034</v>
      </c>
      <c r="E141" s="13">
        <f t="shared" si="214"/>
        <v>45434.989356085614</v>
      </c>
      <c r="F141" s="15">
        <f t="shared" si="203"/>
        <v>35063</v>
      </c>
      <c r="G141" s="15">
        <f t="shared" si="204"/>
        <v>10371.989356085614</v>
      </c>
      <c r="H141" s="34">
        <f t="shared" si="205"/>
        <v>4197204.4940259177</v>
      </c>
      <c r="I141" s="30">
        <f t="shared" si="123"/>
        <v>0.1</v>
      </c>
      <c r="K141" s="16"/>
      <c r="L141" s="20">
        <f t="shared" si="196"/>
        <v>123</v>
      </c>
      <c r="M141" s="15">
        <f t="shared" si="166"/>
        <v>0</v>
      </c>
      <c r="N141" s="15">
        <f t="shared" si="206"/>
        <v>0</v>
      </c>
      <c r="O141" s="15">
        <f t="shared" si="140"/>
        <v>0</v>
      </c>
      <c r="P141" s="15">
        <f t="shared" si="141"/>
        <v>0</v>
      </c>
      <c r="Q141" s="34">
        <f t="shared" si="142"/>
        <v>0</v>
      </c>
      <c r="R141" s="30">
        <f t="shared" si="125"/>
        <v>0.1</v>
      </c>
      <c r="T141" s="16"/>
      <c r="U141" s="20">
        <f t="shared" si="215"/>
        <v>123</v>
      </c>
      <c r="V141" s="15">
        <f t="shared" si="216"/>
        <v>2174625.3684437275</v>
      </c>
      <c r="W141" s="15">
        <f t="shared" ref="W141:W150" si="219">W140</f>
        <v>74008.884116005225</v>
      </c>
      <c r="X141" s="15">
        <f t="shared" si="207"/>
        <v>18122</v>
      </c>
      <c r="Y141" s="15">
        <f t="shared" si="208"/>
        <v>55886.884116005225</v>
      </c>
      <c r="Z141" s="34">
        <f t="shared" si="209"/>
        <v>2118738.4843277223</v>
      </c>
      <c r="AA141" s="30">
        <f t="shared" si="127"/>
        <v>0.1</v>
      </c>
      <c r="AC141" s="16"/>
      <c r="AD141" s="20">
        <f t="shared" si="217"/>
        <v>123</v>
      </c>
      <c r="AE141" s="15">
        <f t="shared" si="218"/>
        <v>3454502.9627229972</v>
      </c>
      <c r="AF141" s="15">
        <v>45435</v>
      </c>
      <c r="AG141" s="15">
        <f t="shared" si="210"/>
        <v>28788</v>
      </c>
      <c r="AH141" s="15">
        <f t="shared" si="211"/>
        <v>16647</v>
      </c>
      <c r="AI141" s="34">
        <f t="shared" si="212"/>
        <v>3437855.9627229972</v>
      </c>
      <c r="AJ141" s="30">
        <f t="shared" si="128"/>
        <v>0.1</v>
      </c>
    </row>
    <row r="142" spans="2:36" ht="14.25" x14ac:dyDescent="0.3">
      <c r="B142" s="16"/>
      <c r="C142" s="20">
        <f t="shared" si="193"/>
        <v>124</v>
      </c>
      <c r="D142" s="15">
        <f t="shared" si="213"/>
        <v>4197204.4940259177</v>
      </c>
      <c r="E142" s="13">
        <f t="shared" si="214"/>
        <v>45434.98786913904</v>
      </c>
      <c r="F142" s="15">
        <f t="shared" si="203"/>
        <v>34977</v>
      </c>
      <c r="G142" s="15">
        <f t="shared" si="204"/>
        <v>10457.98786913904</v>
      </c>
      <c r="H142" s="34">
        <f t="shared" si="205"/>
        <v>4186746.5061567789</v>
      </c>
      <c r="I142" s="30">
        <f t="shared" si="123"/>
        <v>0.1</v>
      </c>
      <c r="K142" s="16"/>
      <c r="L142" s="20">
        <f t="shared" si="196"/>
        <v>124</v>
      </c>
      <c r="M142" s="15">
        <f t="shared" si="166"/>
        <v>0</v>
      </c>
      <c r="N142" s="15">
        <f t="shared" si="206"/>
        <v>0</v>
      </c>
      <c r="O142" s="15">
        <f t="shared" si="140"/>
        <v>0</v>
      </c>
      <c r="P142" s="15">
        <f t="shared" si="141"/>
        <v>0</v>
      </c>
      <c r="Q142" s="34">
        <f t="shared" si="142"/>
        <v>0</v>
      </c>
      <c r="R142" s="30">
        <f t="shared" si="125"/>
        <v>0.1</v>
      </c>
      <c r="T142" s="16"/>
      <c r="U142" s="20">
        <f t="shared" si="215"/>
        <v>124</v>
      </c>
      <c r="V142" s="15">
        <f t="shared" si="216"/>
        <v>2118738.4843277223</v>
      </c>
      <c r="W142" s="15">
        <f t="shared" si="219"/>
        <v>74008.884116005225</v>
      </c>
      <c r="X142" s="15">
        <f t="shared" si="207"/>
        <v>17656</v>
      </c>
      <c r="Y142" s="15">
        <f t="shared" si="208"/>
        <v>56352.884116005225</v>
      </c>
      <c r="Z142" s="34">
        <f t="shared" si="209"/>
        <v>2062385.6002117172</v>
      </c>
      <c r="AA142" s="30">
        <f t="shared" si="127"/>
        <v>0.1</v>
      </c>
      <c r="AC142" s="16"/>
      <c r="AD142" s="20">
        <f t="shared" si="217"/>
        <v>124</v>
      </c>
      <c r="AE142" s="15">
        <f t="shared" si="218"/>
        <v>3437855.9627229972</v>
      </c>
      <c r="AF142" s="15">
        <v>45435</v>
      </c>
      <c r="AG142" s="15">
        <f t="shared" si="210"/>
        <v>28649</v>
      </c>
      <c r="AH142" s="15">
        <f t="shared" si="211"/>
        <v>16786</v>
      </c>
      <c r="AI142" s="34">
        <f t="shared" si="212"/>
        <v>3421069.9627229972</v>
      </c>
      <c r="AJ142" s="30">
        <f t="shared" si="128"/>
        <v>0.1</v>
      </c>
    </row>
    <row r="143" spans="2:36" ht="14.25" x14ac:dyDescent="0.3">
      <c r="B143" s="16"/>
      <c r="C143" s="20">
        <f t="shared" si="193"/>
        <v>125</v>
      </c>
      <c r="D143" s="15">
        <f t="shared" si="213"/>
        <v>4186746.5061567789</v>
      </c>
      <c r="E143" s="13">
        <f t="shared" si="214"/>
        <v>45434.991080092172</v>
      </c>
      <c r="F143" s="15">
        <f t="shared" si="203"/>
        <v>34890</v>
      </c>
      <c r="G143" s="15">
        <f t="shared" si="204"/>
        <v>10544.991080092172</v>
      </c>
      <c r="H143" s="34">
        <f t="shared" si="205"/>
        <v>4176201.5150766866</v>
      </c>
      <c r="I143" s="30">
        <f t="shared" si="123"/>
        <v>0.1</v>
      </c>
      <c r="K143" s="16"/>
      <c r="L143" s="20">
        <f t="shared" si="196"/>
        <v>125</v>
      </c>
      <c r="M143" s="15">
        <f t="shared" si="166"/>
        <v>0</v>
      </c>
      <c r="N143" s="15">
        <f t="shared" si="206"/>
        <v>0</v>
      </c>
      <c r="O143" s="15">
        <f t="shared" si="140"/>
        <v>0</v>
      </c>
      <c r="P143" s="15">
        <f t="shared" si="141"/>
        <v>0</v>
      </c>
      <c r="Q143" s="34">
        <f t="shared" si="142"/>
        <v>0</v>
      </c>
      <c r="R143" s="30">
        <f t="shared" si="125"/>
        <v>0.1</v>
      </c>
      <c r="T143" s="16"/>
      <c r="U143" s="20">
        <f t="shared" si="215"/>
        <v>125</v>
      </c>
      <c r="V143" s="15">
        <f t="shared" si="216"/>
        <v>2062385.6002117172</v>
      </c>
      <c r="W143" s="15">
        <f t="shared" si="219"/>
        <v>74008.884116005225</v>
      </c>
      <c r="X143" s="15">
        <f t="shared" si="207"/>
        <v>17187</v>
      </c>
      <c r="Y143" s="15">
        <f t="shared" si="208"/>
        <v>56821.884116005225</v>
      </c>
      <c r="Z143" s="34">
        <f t="shared" si="209"/>
        <v>2005563.716095712</v>
      </c>
      <c r="AA143" s="30">
        <f t="shared" si="127"/>
        <v>0.1</v>
      </c>
      <c r="AC143" s="16"/>
      <c r="AD143" s="20">
        <f t="shared" si="217"/>
        <v>125</v>
      </c>
      <c r="AE143" s="15">
        <f t="shared" si="218"/>
        <v>3421069.9627229972</v>
      </c>
      <c r="AF143" s="15">
        <v>45435</v>
      </c>
      <c r="AG143" s="15">
        <f t="shared" si="210"/>
        <v>28509</v>
      </c>
      <c r="AH143" s="15">
        <f t="shared" si="211"/>
        <v>16926</v>
      </c>
      <c r="AI143" s="34">
        <f t="shared" si="212"/>
        <v>3404143.9627229972</v>
      </c>
      <c r="AJ143" s="30">
        <f t="shared" si="128"/>
        <v>0.1</v>
      </c>
    </row>
    <row r="144" spans="2:36" ht="14.25" x14ac:dyDescent="0.3">
      <c r="B144" s="16"/>
      <c r="C144" s="20">
        <f t="shared" si="193"/>
        <v>126</v>
      </c>
      <c r="D144" s="15">
        <f t="shared" si="213"/>
        <v>4176201.5150766866</v>
      </c>
      <c r="E144" s="13">
        <f t="shared" si="214"/>
        <v>45434.995929978963</v>
      </c>
      <c r="F144" s="15">
        <f t="shared" si="203"/>
        <v>34802</v>
      </c>
      <c r="G144" s="15">
        <f t="shared" si="204"/>
        <v>10632.995929978963</v>
      </c>
      <c r="H144" s="34">
        <f t="shared" si="205"/>
        <v>4165568.5191467078</v>
      </c>
      <c r="I144" s="30">
        <f t="shared" si="123"/>
        <v>0.1</v>
      </c>
      <c r="K144" s="16"/>
      <c r="L144" s="20">
        <f t="shared" si="196"/>
        <v>126</v>
      </c>
      <c r="M144" s="15">
        <f t="shared" si="166"/>
        <v>0</v>
      </c>
      <c r="N144" s="15">
        <f t="shared" si="206"/>
        <v>0</v>
      </c>
      <c r="O144" s="15">
        <f t="shared" si="140"/>
        <v>0</v>
      </c>
      <c r="P144" s="15">
        <f t="shared" si="141"/>
        <v>0</v>
      </c>
      <c r="Q144" s="34">
        <f t="shared" si="142"/>
        <v>0</v>
      </c>
      <c r="R144" s="30">
        <f t="shared" si="125"/>
        <v>0.1</v>
      </c>
      <c r="T144" s="16"/>
      <c r="U144" s="20">
        <f t="shared" si="215"/>
        <v>126</v>
      </c>
      <c r="V144" s="15">
        <f t="shared" si="216"/>
        <v>2005563.716095712</v>
      </c>
      <c r="W144" s="15">
        <f t="shared" si="219"/>
        <v>74008.884116005225</v>
      </c>
      <c r="X144" s="15">
        <f t="shared" si="207"/>
        <v>16713</v>
      </c>
      <c r="Y144" s="15">
        <f t="shared" si="208"/>
        <v>57295.884116005225</v>
      </c>
      <c r="Z144" s="34">
        <f t="shared" si="209"/>
        <v>1948267.8319797069</v>
      </c>
      <c r="AA144" s="30">
        <f t="shared" si="127"/>
        <v>0.1</v>
      </c>
      <c r="AC144" s="16"/>
      <c r="AD144" s="20">
        <f t="shared" si="217"/>
        <v>126</v>
      </c>
      <c r="AE144" s="15">
        <f t="shared" si="218"/>
        <v>3404143.9627229972</v>
      </c>
      <c r="AF144" s="15">
        <v>45435</v>
      </c>
      <c r="AG144" s="15">
        <f t="shared" si="210"/>
        <v>28368</v>
      </c>
      <c r="AH144" s="15">
        <f t="shared" si="211"/>
        <v>17067</v>
      </c>
      <c r="AI144" s="34">
        <f t="shared" si="212"/>
        <v>3387076.9627229972</v>
      </c>
      <c r="AJ144" s="30">
        <f t="shared" si="128"/>
        <v>0.1</v>
      </c>
    </row>
    <row r="145" spans="2:36" ht="14.25" x14ac:dyDescent="0.3">
      <c r="B145" s="16"/>
      <c r="C145" s="20">
        <f t="shared" si="193"/>
        <v>127</v>
      </c>
      <c r="D145" s="15">
        <f t="shared" si="213"/>
        <v>4165568.5191467078</v>
      </c>
      <c r="E145" s="13">
        <f t="shared" si="214"/>
        <v>45434.999428025832</v>
      </c>
      <c r="F145" s="15">
        <f t="shared" si="203"/>
        <v>34713</v>
      </c>
      <c r="G145" s="15">
        <f t="shared" si="204"/>
        <v>10721.999428025832</v>
      </c>
      <c r="H145" s="34">
        <f t="shared" si="205"/>
        <v>4154846.5197186819</v>
      </c>
      <c r="I145" s="30">
        <f t="shared" ref="I145:I150" si="220">$O$8</f>
        <v>0.1</v>
      </c>
      <c r="K145" s="16"/>
      <c r="L145" s="20">
        <f t="shared" si="196"/>
        <v>127</v>
      </c>
      <c r="M145" s="15">
        <f t="shared" si="166"/>
        <v>0</v>
      </c>
      <c r="N145" s="15">
        <f t="shared" si="206"/>
        <v>0</v>
      </c>
      <c r="O145" s="15">
        <f t="shared" si="140"/>
        <v>0</v>
      </c>
      <c r="P145" s="15">
        <f t="shared" si="141"/>
        <v>0</v>
      </c>
      <c r="Q145" s="34">
        <f t="shared" si="142"/>
        <v>0</v>
      </c>
      <c r="R145" s="30">
        <f t="shared" ref="R145:R213" si="221">$O$8</f>
        <v>0.1</v>
      </c>
      <c r="T145" s="16"/>
      <c r="U145" s="20">
        <f t="shared" si="215"/>
        <v>127</v>
      </c>
      <c r="V145" s="15">
        <f t="shared" si="216"/>
        <v>1948267.8319797069</v>
      </c>
      <c r="W145" s="15">
        <f t="shared" si="219"/>
        <v>74008.884116005225</v>
      </c>
      <c r="X145" s="15">
        <f t="shared" si="207"/>
        <v>16236</v>
      </c>
      <c r="Y145" s="15">
        <f t="shared" si="208"/>
        <v>57772.884116005225</v>
      </c>
      <c r="Z145" s="34">
        <f t="shared" si="209"/>
        <v>1890494.9478637017</v>
      </c>
      <c r="AA145" s="30">
        <f t="shared" ref="AA145:AA213" si="222">$O$8</f>
        <v>0.1</v>
      </c>
      <c r="AC145" s="16"/>
      <c r="AD145" s="20">
        <f t="shared" si="217"/>
        <v>127</v>
      </c>
      <c r="AE145" s="15">
        <f t="shared" si="218"/>
        <v>3387076.9627229972</v>
      </c>
      <c r="AF145" s="15">
        <v>45435</v>
      </c>
      <c r="AG145" s="15">
        <f t="shared" si="210"/>
        <v>28226</v>
      </c>
      <c r="AH145" s="15">
        <f t="shared" si="211"/>
        <v>17209</v>
      </c>
      <c r="AI145" s="34">
        <f t="shared" si="212"/>
        <v>3369867.9627229972</v>
      </c>
      <c r="AJ145" s="30">
        <f t="shared" ref="AJ145:AJ213" si="223">$O$8</f>
        <v>0.1</v>
      </c>
    </row>
    <row r="146" spans="2:36" ht="14.25" x14ac:dyDescent="0.3">
      <c r="B146" s="16"/>
      <c r="C146" s="20">
        <f t="shared" si="193"/>
        <v>128</v>
      </c>
      <c r="D146" s="15">
        <f t="shared" si="213"/>
        <v>4154846.5197186819</v>
      </c>
      <c r="E146" s="13">
        <f t="shared" si="214"/>
        <v>45434.998651688657</v>
      </c>
      <c r="F146" s="15">
        <f t="shared" si="203"/>
        <v>34624</v>
      </c>
      <c r="G146" s="15">
        <f t="shared" si="204"/>
        <v>10810.998651688657</v>
      </c>
      <c r="H146" s="34">
        <f t="shared" si="205"/>
        <v>4144035.5210669935</v>
      </c>
      <c r="I146" s="30">
        <f t="shared" si="220"/>
        <v>0.1</v>
      </c>
      <c r="K146" s="16"/>
      <c r="L146" s="20">
        <f t="shared" si="196"/>
        <v>128</v>
      </c>
      <c r="M146" s="15">
        <f t="shared" si="166"/>
        <v>0</v>
      </c>
      <c r="N146" s="15">
        <f t="shared" si="206"/>
        <v>0</v>
      </c>
      <c r="O146" s="15">
        <f t="shared" si="140"/>
        <v>0</v>
      </c>
      <c r="P146" s="15">
        <f t="shared" si="141"/>
        <v>0</v>
      </c>
      <c r="Q146" s="34">
        <f t="shared" si="142"/>
        <v>0</v>
      </c>
      <c r="R146" s="30">
        <f t="shared" si="221"/>
        <v>0.1</v>
      </c>
      <c r="T146" s="16"/>
      <c r="U146" s="20">
        <f t="shared" si="215"/>
        <v>128</v>
      </c>
      <c r="V146" s="15">
        <f t="shared" si="216"/>
        <v>1890494.9478637017</v>
      </c>
      <c r="W146" s="15">
        <f t="shared" si="219"/>
        <v>74008.884116005225</v>
      </c>
      <c r="X146" s="15">
        <f t="shared" si="207"/>
        <v>15754</v>
      </c>
      <c r="Y146" s="15">
        <f t="shared" si="208"/>
        <v>58254.884116005225</v>
      </c>
      <c r="Z146" s="34">
        <f t="shared" si="209"/>
        <v>1832240.0637476966</v>
      </c>
      <c r="AA146" s="30">
        <f t="shared" si="222"/>
        <v>0.1</v>
      </c>
      <c r="AC146" s="16"/>
      <c r="AD146" s="20">
        <f t="shared" si="217"/>
        <v>128</v>
      </c>
      <c r="AE146" s="15">
        <f t="shared" si="218"/>
        <v>3369867.9627229972</v>
      </c>
      <c r="AF146" s="15">
        <v>45435</v>
      </c>
      <c r="AG146" s="15">
        <f t="shared" si="210"/>
        <v>28082</v>
      </c>
      <c r="AH146" s="15">
        <f t="shared" si="211"/>
        <v>17353</v>
      </c>
      <c r="AI146" s="34">
        <f t="shared" si="212"/>
        <v>3352514.9627229972</v>
      </c>
      <c r="AJ146" s="30">
        <f t="shared" si="223"/>
        <v>0.1</v>
      </c>
    </row>
    <row r="147" spans="2:36" ht="14.25" x14ac:dyDescent="0.3">
      <c r="B147" s="16"/>
      <c r="C147" s="20">
        <f t="shared" si="193"/>
        <v>129</v>
      </c>
      <c r="D147" s="15">
        <f t="shared" si="213"/>
        <v>4144035.5210669935</v>
      </c>
      <c r="E147" s="13">
        <f t="shared" si="214"/>
        <v>45435.001710656645</v>
      </c>
      <c r="F147" s="15">
        <f t="shared" si="203"/>
        <v>34534</v>
      </c>
      <c r="G147" s="15">
        <f t="shared" si="204"/>
        <v>10901.001710656645</v>
      </c>
      <c r="H147" s="34">
        <f t="shared" si="205"/>
        <v>4133134.5193563369</v>
      </c>
      <c r="I147" s="30">
        <f t="shared" si="220"/>
        <v>0.1</v>
      </c>
      <c r="K147" s="16"/>
      <c r="L147" s="20">
        <f t="shared" si="196"/>
        <v>129</v>
      </c>
      <c r="M147" s="15">
        <f t="shared" si="166"/>
        <v>0</v>
      </c>
      <c r="N147" s="15">
        <f t="shared" si="206"/>
        <v>0</v>
      </c>
      <c r="O147" s="15">
        <f t="shared" si="140"/>
        <v>0</v>
      </c>
      <c r="P147" s="15">
        <f t="shared" si="141"/>
        <v>0</v>
      </c>
      <c r="Q147" s="34">
        <f t="shared" si="142"/>
        <v>0</v>
      </c>
      <c r="R147" s="30">
        <f t="shared" si="221"/>
        <v>0.1</v>
      </c>
      <c r="T147" s="16"/>
      <c r="U147" s="20">
        <f t="shared" si="215"/>
        <v>129</v>
      </c>
      <c r="V147" s="15">
        <f t="shared" si="216"/>
        <v>1832240.0637476966</v>
      </c>
      <c r="W147" s="15">
        <f t="shared" si="219"/>
        <v>74008.884116005225</v>
      </c>
      <c r="X147" s="15">
        <f t="shared" si="207"/>
        <v>15269</v>
      </c>
      <c r="Y147" s="15">
        <f t="shared" si="208"/>
        <v>58739.884116005225</v>
      </c>
      <c r="Z147" s="34">
        <f t="shared" si="209"/>
        <v>1773500.1796316914</v>
      </c>
      <c r="AA147" s="30">
        <f t="shared" si="222"/>
        <v>0.1</v>
      </c>
      <c r="AC147" s="16"/>
      <c r="AD147" s="20">
        <f t="shared" si="217"/>
        <v>129</v>
      </c>
      <c r="AE147" s="15">
        <f t="shared" si="218"/>
        <v>3352514.9627229972</v>
      </c>
      <c r="AF147" s="15">
        <v>45435</v>
      </c>
      <c r="AG147" s="15">
        <f t="shared" si="210"/>
        <v>27938</v>
      </c>
      <c r="AH147" s="15">
        <f t="shared" si="211"/>
        <v>17497</v>
      </c>
      <c r="AI147" s="34">
        <f t="shared" si="212"/>
        <v>3335017.9627229972</v>
      </c>
      <c r="AJ147" s="30">
        <f t="shared" si="223"/>
        <v>0.1</v>
      </c>
    </row>
    <row r="148" spans="2:36" ht="14.25" x14ac:dyDescent="0.3">
      <c r="B148" s="16"/>
      <c r="C148" s="20">
        <f t="shared" si="193"/>
        <v>130</v>
      </c>
      <c r="D148" s="15">
        <f t="shared" si="213"/>
        <v>4133134.5193563369</v>
      </c>
      <c r="E148" s="13">
        <f t="shared" si="214"/>
        <v>45435.005785248955</v>
      </c>
      <c r="F148" s="15">
        <f t="shared" si="203"/>
        <v>34443</v>
      </c>
      <c r="G148" s="15">
        <f t="shared" si="204"/>
        <v>10992.005785248955</v>
      </c>
      <c r="H148" s="34">
        <f t="shared" si="205"/>
        <v>4122142.5135710877</v>
      </c>
      <c r="I148" s="30">
        <f t="shared" si="220"/>
        <v>0.1</v>
      </c>
      <c r="K148" s="16"/>
      <c r="L148" s="20">
        <f t="shared" si="196"/>
        <v>130</v>
      </c>
      <c r="M148" s="15">
        <f t="shared" si="166"/>
        <v>0</v>
      </c>
      <c r="N148" s="15">
        <f t="shared" si="206"/>
        <v>0</v>
      </c>
      <c r="O148" s="15">
        <f t="shared" si="140"/>
        <v>0</v>
      </c>
      <c r="P148" s="15">
        <f t="shared" si="141"/>
        <v>0</v>
      </c>
      <c r="Q148" s="34">
        <f t="shared" si="142"/>
        <v>0</v>
      </c>
      <c r="R148" s="30">
        <f t="shared" si="221"/>
        <v>0.1</v>
      </c>
      <c r="T148" s="16"/>
      <c r="U148" s="20">
        <f t="shared" si="215"/>
        <v>130</v>
      </c>
      <c r="V148" s="15">
        <f t="shared" si="216"/>
        <v>1773500.1796316914</v>
      </c>
      <c r="W148" s="15">
        <f t="shared" si="219"/>
        <v>74008.884116005225</v>
      </c>
      <c r="X148" s="15">
        <f t="shared" si="207"/>
        <v>14779</v>
      </c>
      <c r="Y148" s="15">
        <f t="shared" si="208"/>
        <v>59229.884116005225</v>
      </c>
      <c r="Z148" s="34">
        <f t="shared" si="209"/>
        <v>1714270.2955156863</v>
      </c>
      <c r="AA148" s="30">
        <f t="shared" si="222"/>
        <v>0.1</v>
      </c>
      <c r="AC148" s="16"/>
      <c r="AD148" s="20">
        <f t="shared" si="217"/>
        <v>130</v>
      </c>
      <c r="AE148" s="15">
        <f t="shared" si="218"/>
        <v>3335017.9627229972</v>
      </c>
      <c r="AF148" s="15">
        <v>45435</v>
      </c>
      <c r="AG148" s="15">
        <f t="shared" si="210"/>
        <v>27792</v>
      </c>
      <c r="AH148" s="15">
        <f t="shared" si="211"/>
        <v>17643</v>
      </c>
      <c r="AI148" s="34">
        <f t="shared" si="212"/>
        <v>3317374.9627229972</v>
      </c>
      <c r="AJ148" s="30">
        <f t="shared" si="223"/>
        <v>0.1</v>
      </c>
    </row>
    <row r="149" spans="2:36" ht="14.25" x14ac:dyDescent="0.3">
      <c r="B149" s="16"/>
      <c r="C149" s="20">
        <f t="shared" si="193"/>
        <v>131</v>
      </c>
      <c r="D149" s="15">
        <f t="shared" si="213"/>
        <v>4122142.5135710877</v>
      </c>
      <c r="E149" s="13">
        <f t="shared" si="214"/>
        <v>45435.008125684879</v>
      </c>
      <c r="F149" s="15">
        <f t="shared" si="203"/>
        <v>34351</v>
      </c>
      <c r="G149" s="15">
        <f t="shared" si="204"/>
        <v>11084.008125684879</v>
      </c>
      <c r="H149" s="34">
        <f t="shared" si="205"/>
        <v>4111058.505445403</v>
      </c>
      <c r="I149" s="30">
        <f t="shared" si="220"/>
        <v>0.1</v>
      </c>
      <c r="K149" s="16"/>
      <c r="L149" s="20">
        <f t="shared" si="196"/>
        <v>131</v>
      </c>
      <c r="M149" s="15">
        <f t="shared" si="166"/>
        <v>0</v>
      </c>
      <c r="N149" s="15">
        <f t="shared" si="206"/>
        <v>0</v>
      </c>
      <c r="O149" s="15">
        <f t="shared" si="140"/>
        <v>0</v>
      </c>
      <c r="P149" s="15">
        <f t="shared" si="141"/>
        <v>0</v>
      </c>
      <c r="Q149" s="34">
        <f t="shared" si="142"/>
        <v>0</v>
      </c>
      <c r="R149" s="30">
        <f t="shared" si="221"/>
        <v>0.1</v>
      </c>
      <c r="T149" s="16"/>
      <c r="U149" s="20">
        <f t="shared" si="215"/>
        <v>131</v>
      </c>
      <c r="V149" s="15">
        <f t="shared" si="216"/>
        <v>1714270.2955156863</v>
      </c>
      <c r="W149" s="15">
        <f t="shared" si="219"/>
        <v>74008.884116005225</v>
      </c>
      <c r="X149" s="15">
        <f t="shared" si="207"/>
        <v>14286</v>
      </c>
      <c r="Y149" s="15">
        <f t="shared" si="208"/>
        <v>59722.884116005225</v>
      </c>
      <c r="Z149" s="34">
        <f t="shared" si="209"/>
        <v>1654547.4113996811</v>
      </c>
      <c r="AA149" s="30">
        <f t="shared" si="222"/>
        <v>0.1</v>
      </c>
      <c r="AC149" s="16"/>
      <c r="AD149" s="20">
        <f t="shared" si="217"/>
        <v>131</v>
      </c>
      <c r="AE149" s="15">
        <f t="shared" si="218"/>
        <v>3317374.9627229972</v>
      </c>
      <c r="AF149" s="15">
        <v>45435</v>
      </c>
      <c r="AG149" s="15">
        <f t="shared" si="210"/>
        <v>27645</v>
      </c>
      <c r="AH149" s="15">
        <f t="shared" si="211"/>
        <v>17790</v>
      </c>
      <c r="AI149" s="34">
        <f t="shared" si="212"/>
        <v>3299584.9627229972</v>
      </c>
      <c r="AJ149" s="30">
        <f t="shared" si="223"/>
        <v>0.1</v>
      </c>
    </row>
    <row r="150" spans="2:36" ht="14.25" x14ac:dyDescent="0.3">
      <c r="B150" s="16"/>
      <c r="C150" s="20">
        <f t="shared" si="193"/>
        <v>132</v>
      </c>
      <c r="D150" s="15">
        <f t="shared" si="213"/>
        <v>4111058.505445403</v>
      </c>
      <c r="E150" s="13">
        <f t="shared" si="214"/>
        <v>45435.006052203811</v>
      </c>
      <c r="F150" s="15">
        <f t="shared" si="203"/>
        <v>34259</v>
      </c>
      <c r="G150" s="15">
        <f t="shared" si="204"/>
        <v>11176.006052203811</v>
      </c>
      <c r="H150" s="34">
        <f t="shared" si="205"/>
        <v>4099882.4993931991</v>
      </c>
      <c r="I150" s="30">
        <f t="shared" si="220"/>
        <v>0.1</v>
      </c>
      <c r="K150" s="16"/>
      <c r="L150" s="20">
        <f t="shared" si="196"/>
        <v>132</v>
      </c>
      <c r="M150" s="15">
        <f t="shared" si="166"/>
        <v>0</v>
      </c>
      <c r="N150" s="15">
        <f t="shared" si="206"/>
        <v>0</v>
      </c>
      <c r="O150" s="15">
        <f t="shared" si="140"/>
        <v>0</v>
      </c>
      <c r="P150" s="15">
        <f t="shared" si="141"/>
        <v>0</v>
      </c>
      <c r="Q150" s="34">
        <f t="shared" si="142"/>
        <v>0</v>
      </c>
      <c r="R150" s="30">
        <f t="shared" si="221"/>
        <v>0.1</v>
      </c>
      <c r="T150" s="16"/>
      <c r="U150" s="20">
        <f t="shared" si="215"/>
        <v>132</v>
      </c>
      <c r="V150" s="15">
        <f t="shared" si="216"/>
        <v>1654547.4113996811</v>
      </c>
      <c r="W150" s="15">
        <f t="shared" si="219"/>
        <v>74008.884116005225</v>
      </c>
      <c r="X150" s="15">
        <f t="shared" si="207"/>
        <v>13788</v>
      </c>
      <c r="Y150" s="15">
        <f t="shared" si="208"/>
        <v>60220.884116005225</v>
      </c>
      <c r="Z150" s="34">
        <f t="shared" si="209"/>
        <v>1594326.527283676</v>
      </c>
      <c r="AA150" s="30">
        <f t="shared" si="222"/>
        <v>0.1</v>
      </c>
      <c r="AC150" s="16"/>
      <c r="AD150" s="20">
        <f t="shared" si="217"/>
        <v>132</v>
      </c>
      <c r="AE150" s="15">
        <f t="shared" si="218"/>
        <v>3299584.9627229972</v>
      </c>
      <c r="AF150" s="57">
        <f>45435+45435</f>
        <v>90870</v>
      </c>
      <c r="AG150" s="15">
        <f t="shared" si="210"/>
        <v>27497</v>
      </c>
      <c r="AH150" s="15">
        <f t="shared" si="211"/>
        <v>63373</v>
      </c>
      <c r="AI150" s="34">
        <f t="shared" si="212"/>
        <v>3236211.9627229972</v>
      </c>
      <c r="AJ150" s="30">
        <f t="shared" si="223"/>
        <v>0.1</v>
      </c>
    </row>
    <row r="151" spans="2:36" ht="14.25" x14ac:dyDescent="0.3">
      <c r="B151" s="16"/>
      <c r="C151" s="20"/>
      <c r="D151" s="15"/>
      <c r="E151" s="13"/>
      <c r="F151" s="15"/>
      <c r="G151" s="15"/>
      <c r="H151" s="34"/>
      <c r="I151" s="30"/>
      <c r="K151" s="16"/>
      <c r="L151" s="20"/>
      <c r="M151" s="15"/>
      <c r="N151" s="15"/>
      <c r="O151" s="15"/>
      <c r="P151" s="15"/>
      <c r="Q151" s="34"/>
      <c r="R151" s="30"/>
      <c r="T151" s="16"/>
      <c r="U151" s="20"/>
      <c r="V151" s="15"/>
      <c r="W151" s="15"/>
      <c r="X151" s="15"/>
      <c r="Y151" s="15"/>
      <c r="Z151" s="34"/>
      <c r="AA151" s="30"/>
      <c r="AC151" s="16"/>
      <c r="AD151" s="20"/>
      <c r="AE151" s="15"/>
      <c r="AF151" s="15"/>
      <c r="AG151" s="15"/>
      <c r="AH151" s="15"/>
      <c r="AI151" s="34"/>
      <c r="AJ151" s="30"/>
    </row>
    <row r="152" spans="2:36" ht="14.25" x14ac:dyDescent="0.3">
      <c r="B152" s="16">
        <f>B139+1</f>
        <v>12</v>
      </c>
      <c r="C152" s="20">
        <f>C150+1</f>
        <v>133</v>
      </c>
      <c r="D152" s="15">
        <f>H150</f>
        <v>4099882.4993931991</v>
      </c>
      <c r="E152" s="13">
        <f>IF($G$5+1-C152=0,0,PMT(I152/12,$G$5+1-C152,-$D152,0,0))</f>
        <v>45435.008037230742</v>
      </c>
      <c r="F152" s="15">
        <f t="shared" ref="F152:F163" si="224">ROUND(D152*$O$8/12,)</f>
        <v>34166</v>
      </c>
      <c r="G152" s="15">
        <f t="shared" ref="G152:G163" si="225">E152-F152</f>
        <v>11269.008037230742</v>
      </c>
      <c r="H152" s="34">
        <f t="shared" ref="H152:H163" si="226">D152-G152</f>
        <v>4088613.4913559682</v>
      </c>
      <c r="I152" s="30">
        <f t="shared" ref="I152:I157" si="227">$O$8</f>
        <v>0.1</v>
      </c>
      <c r="K152" s="16">
        <f>K139+1</f>
        <v>12</v>
      </c>
      <c r="L152" s="20">
        <f>L150+1</f>
        <v>133</v>
      </c>
      <c r="M152" s="15">
        <f>Q150</f>
        <v>0</v>
      </c>
      <c r="N152" s="15">
        <f t="shared" si="206"/>
        <v>0</v>
      </c>
      <c r="O152" s="15">
        <f t="shared" si="140"/>
        <v>0</v>
      </c>
      <c r="P152" s="15">
        <f t="shared" si="141"/>
        <v>0</v>
      </c>
      <c r="Q152" s="34">
        <f t="shared" si="142"/>
        <v>0</v>
      </c>
      <c r="R152" s="30">
        <f t="shared" si="221"/>
        <v>0.1</v>
      </c>
      <c r="T152" s="16">
        <f>T139+1</f>
        <v>12</v>
      </c>
      <c r="U152" s="20">
        <f>U150+1</f>
        <v>133</v>
      </c>
      <c r="V152" s="15">
        <f>Z150</f>
        <v>1594326.527283676</v>
      </c>
      <c r="W152" s="52">
        <f>W150*1.05</f>
        <v>77709.328321805486</v>
      </c>
      <c r="X152" s="15">
        <f t="shared" ref="X152:X163" si="228">ROUND(V152*$O$8/12,)</f>
        <v>13286</v>
      </c>
      <c r="Y152" s="15">
        <f t="shared" ref="Y152:Y163" si="229">W152-X152</f>
        <v>64423.328321805486</v>
      </c>
      <c r="Z152" s="34">
        <f t="shared" ref="Z152:Z163" si="230">V152-Y152</f>
        <v>1529903.1989618705</v>
      </c>
      <c r="AA152" s="30">
        <f t="shared" si="222"/>
        <v>0.1</v>
      </c>
      <c r="AC152" s="16">
        <f>AC139+1</f>
        <v>12</v>
      </c>
      <c r="AD152" s="20">
        <f>AD150+1</f>
        <v>133</v>
      </c>
      <c r="AE152" s="15">
        <f>AI150</f>
        <v>3236211.9627229972</v>
      </c>
      <c r="AF152" s="15">
        <v>45435</v>
      </c>
      <c r="AG152" s="15">
        <f t="shared" ref="AG152:AG163" si="231">ROUND(AE152*$O$8/12,)</f>
        <v>26968</v>
      </c>
      <c r="AH152" s="15">
        <f t="shared" ref="AH152:AH163" si="232">AF152-AG152</f>
        <v>18467</v>
      </c>
      <c r="AI152" s="34">
        <f t="shared" ref="AI152:AI163" si="233">AE152-AH152</f>
        <v>3217744.9627229972</v>
      </c>
      <c r="AJ152" s="30">
        <f t="shared" si="223"/>
        <v>0.1</v>
      </c>
    </row>
    <row r="153" spans="2:36" ht="14.25" x14ac:dyDescent="0.3">
      <c r="B153" s="16"/>
      <c r="C153" s="20">
        <f t="shared" si="193"/>
        <v>134</v>
      </c>
      <c r="D153" s="15">
        <f t="shared" ref="D153:D163" si="234">H152</f>
        <v>4088613.4913559682</v>
      </c>
      <c r="E153" s="13">
        <f t="shared" ref="E153:E163" si="235">IF($G$5+1-C153=0,0,PMT(I153/12,$G$5+1-C153,-$D153,0,0))</f>
        <v>45435.011509965661</v>
      </c>
      <c r="F153" s="15">
        <f t="shared" si="224"/>
        <v>34072</v>
      </c>
      <c r="G153" s="15">
        <f t="shared" si="225"/>
        <v>11363.011509965661</v>
      </c>
      <c r="H153" s="34">
        <f t="shared" si="226"/>
        <v>4077250.4798460025</v>
      </c>
      <c r="I153" s="30">
        <f t="shared" si="227"/>
        <v>0.1</v>
      </c>
      <c r="K153" s="16"/>
      <c r="L153" s="20">
        <f t="shared" si="196"/>
        <v>134</v>
      </c>
      <c r="M153" s="15">
        <f t="shared" si="166"/>
        <v>0</v>
      </c>
      <c r="N153" s="15">
        <f t="shared" si="206"/>
        <v>0</v>
      </c>
      <c r="O153" s="15">
        <f t="shared" si="140"/>
        <v>0</v>
      </c>
      <c r="P153" s="15">
        <f t="shared" si="141"/>
        <v>0</v>
      </c>
      <c r="Q153" s="34">
        <f t="shared" si="142"/>
        <v>0</v>
      </c>
      <c r="R153" s="30">
        <f t="shared" si="221"/>
        <v>0.1</v>
      </c>
      <c r="T153" s="16"/>
      <c r="U153" s="20">
        <f t="shared" ref="U153:U163" si="236">U152+1</f>
        <v>134</v>
      </c>
      <c r="V153" s="15">
        <f t="shared" ref="V153:V163" si="237">Z152</f>
        <v>1529903.1989618705</v>
      </c>
      <c r="W153" s="15">
        <f>W152</f>
        <v>77709.328321805486</v>
      </c>
      <c r="X153" s="15">
        <f t="shared" si="228"/>
        <v>12749</v>
      </c>
      <c r="Y153" s="15">
        <f t="shared" si="229"/>
        <v>64960.328321805486</v>
      </c>
      <c r="Z153" s="34">
        <f t="shared" si="230"/>
        <v>1464942.8706400651</v>
      </c>
      <c r="AA153" s="30">
        <f t="shared" si="222"/>
        <v>0.1</v>
      </c>
      <c r="AC153" s="16"/>
      <c r="AD153" s="20">
        <f t="shared" ref="AD153:AD163" si="238">AD152+1</f>
        <v>134</v>
      </c>
      <c r="AE153" s="15">
        <f t="shared" ref="AE153:AE163" si="239">AI152</f>
        <v>3217744.9627229972</v>
      </c>
      <c r="AF153" s="15">
        <v>45435</v>
      </c>
      <c r="AG153" s="15">
        <f t="shared" si="231"/>
        <v>26815</v>
      </c>
      <c r="AH153" s="15">
        <f t="shared" si="232"/>
        <v>18620</v>
      </c>
      <c r="AI153" s="34">
        <f t="shared" si="233"/>
        <v>3199124.9627229972</v>
      </c>
      <c r="AJ153" s="30">
        <f t="shared" si="223"/>
        <v>0.1</v>
      </c>
    </row>
    <row r="154" spans="2:36" ht="14.25" x14ac:dyDescent="0.3">
      <c r="B154" s="16"/>
      <c r="C154" s="20">
        <f t="shared" si="193"/>
        <v>135</v>
      </c>
      <c r="D154" s="15">
        <f t="shared" si="234"/>
        <v>4077250.4798460025</v>
      </c>
      <c r="E154" s="13">
        <f t="shared" si="235"/>
        <v>45435.013971633998</v>
      </c>
      <c r="F154" s="15">
        <f t="shared" si="224"/>
        <v>33977</v>
      </c>
      <c r="G154" s="15">
        <f t="shared" si="225"/>
        <v>11458.013971633998</v>
      </c>
      <c r="H154" s="34">
        <f t="shared" si="226"/>
        <v>4065792.4658743683</v>
      </c>
      <c r="I154" s="30">
        <f t="shared" si="227"/>
        <v>0.1</v>
      </c>
      <c r="K154" s="16"/>
      <c r="L154" s="20">
        <f t="shared" si="196"/>
        <v>135</v>
      </c>
      <c r="M154" s="15">
        <f t="shared" si="166"/>
        <v>0</v>
      </c>
      <c r="N154" s="15">
        <f t="shared" si="206"/>
        <v>0</v>
      </c>
      <c r="O154" s="15">
        <f t="shared" si="140"/>
        <v>0</v>
      </c>
      <c r="P154" s="15">
        <f t="shared" si="141"/>
        <v>0</v>
      </c>
      <c r="Q154" s="34">
        <f t="shared" si="142"/>
        <v>0</v>
      </c>
      <c r="R154" s="30">
        <f t="shared" si="221"/>
        <v>0.1</v>
      </c>
      <c r="T154" s="16"/>
      <c r="U154" s="20">
        <f t="shared" si="236"/>
        <v>135</v>
      </c>
      <c r="V154" s="15">
        <f t="shared" si="237"/>
        <v>1464942.8706400651</v>
      </c>
      <c r="W154" s="15">
        <f t="shared" ref="W154:W163" si="240">W153</f>
        <v>77709.328321805486</v>
      </c>
      <c r="X154" s="15">
        <f t="shared" si="228"/>
        <v>12208</v>
      </c>
      <c r="Y154" s="15">
        <f t="shared" si="229"/>
        <v>65501.328321805486</v>
      </c>
      <c r="Z154" s="34">
        <f t="shared" si="230"/>
        <v>1399441.5423182596</v>
      </c>
      <c r="AA154" s="30">
        <f t="shared" si="222"/>
        <v>0.1</v>
      </c>
      <c r="AC154" s="16"/>
      <c r="AD154" s="20">
        <f t="shared" si="238"/>
        <v>135</v>
      </c>
      <c r="AE154" s="15">
        <f t="shared" si="239"/>
        <v>3199124.9627229972</v>
      </c>
      <c r="AF154" s="15">
        <v>45435</v>
      </c>
      <c r="AG154" s="15">
        <f t="shared" si="231"/>
        <v>26659</v>
      </c>
      <c r="AH154" s="15">
        <f t="shared" si="232"/>
        <v>18776</v>
      </c>
      <c r="AI154" s="34">
        <f t="shared" si="233"/>
        <v>3180348.9627229972</v>
      </c>
      <c r="AJ154" s="30">
        <f t="shared" si="223"/>
        <v>0.1</v>
      </c>
    </row>
    <row r="155" spans="2:36" ht="14.25" x14ac:dyDescent="0.3">
      <c r="B155" s="16"/>
      <c r="C155" s="20">
        <f t="shared" si="193"/>
        <v>136</v>
      </c>
      <c r="D155" s="15">
        <f t="shared" si="234"/>
        <v>4065792.4658743683</v>
      </c>
      <c r="E155" s="13">
        <f t="shared" si="235"/>
        <v>45435.012995703022</v>
      </c>
      <c r="F155" s="15">
        <f t="shared" si="224"/>
        <v>33882</v>
      </c>
      <c r="G155" s="15">
        <f t="shared" si="225"/>
        <v>11553.012995703022</v>
      </c>
      <c r="H155" s="34">
        <f t="shared" si="226"/>
        <v>4054239.4528786652</v>
      </c>
      <c r="I155" s="30">
        <f t="shared" si="227"/>
        <v>0.1</v>
      </c>
      <c r="K155" s="16"/>
      <c r="L155" s="20">
        <f t="shared" si="196"/>
        <v>136</v>
      </c>
      <c r="M155" s="15">
        <f t="shared" si="166"/>
        <v>0</v>
      </c>
      <c r="N155" s="15">
        <f t="shared" si="206"/>
        <v>0</v>
      </c>
      <c r="O155" s="15">
        <f t="shared" si="140"/>
        <v>0</v>
      </c>
      <c r="P155" s="15">
        <f t="shared" si="141"/>
        <v>0</v>
      </c>
      <c r="Q155" s="34">
        <f t="shared" si="142"/>
        <v>0</v>
      </c>
      <c r="R155" s="30">
        <f t="shared" si="221"/>
        <v>0.1</v>
      </c>
      <c r="T155" s="16"/>
      <c r="U155" s="20">
        <f t="shared" si="236"/>
        <v>136</v>
      </c>
      <c r="V155" s="15">
        <f t="shared" si="237"/>
        <v>1399441.5423182596</v>
      </c>
      <c r="W155" s="15">
        <f t="shared" si="240"/>
        <v>77709.328321805486</v>
      </c>
      <c r="X155" s="15">
        <f t="shared" si="228"/>
        <v>11662</v>
      </c>
      <c r="Y155" s="15">
        <f t="shared" si="229"/>
        <v>66047.328321805486</v>
      </c>
      <c r="Z155" s="34">
        <f t="shared" si="230"/>
        <v>1333394.2139964541</v>
      </c>
      <c r="AA155" s="30">
        <f t="shared" si="222"/>
        <v>0.1</v>
      </c>
      <c r="AC155" s="16"/>
      <c r="AD155" s="20">
        <f t="shared" si="238"/>
        <v>136</v>
      </c>
      <c r="AE155" s="15">
        <f t="shared" si="239"/>
        <v>3180348.9627229972</v>
      </c>
      <c r="AF155" s="15">
        <v>45435</v>
      </c>
      <c r="AG155" s="15">
        <f t="shared" si="231"/>
        <v>26503</v>
      </c>
      <c r="AH155" s="15">
        <f t="shared" si="232"/>
        <v>18932</v>
      </c>
      <c r="AI155" s="34">
        <f t="shared" si="233"/>
        <v>3161416.9627229972</v>
      </c>
      <c r="AJ155" s="30">
        <f t="shared" si="223"/>
        <v>0.1</v>
      </c>
    </row>
    <row r="156" spans="2:36" ht="14.25" x14ac:dyDescent="0.3">
      <c r="B156" s="16"/>
      <c r="C156" s="20">
        <f t="shared" si="193"/>
        <v>137</v>
      </c>
      <c r="D156" s="15">
        <f t="shared" si="234"/>
        <v>4054239.4528786652</v>
      </c>
      <c r="E156" s="13">
        <f t="shared" si="235"/>
        <v>45435.017434911766</v>
      </c>
      <c r="F156" s="15">
        <f t="shared" si="224"/>
        <v>33785</v>
      </c>
      <c r="G156" s="15">
        <f t="shared" si="225"/>
        <v>11650.017434911766</v>
      </c>
      <c r="H156" s="34">
        <f t="shared" si="226"/>
        <v>4042589.4354437534</v>
      </c>
      <c r="I156" s="30">
        <f t="shared" si="227"/>
        <v>0.1</v>
      </c>
      <c r="K156" s="16"/>
      <c r="L156" s="20">
        <f t="shared" si="196"/>
        <v>137</v>
      </c>
      <c r="M156" s="15">
        <f t="shared" si="166"/>
        <v>0</v>
      </c>
      <c r="N156" s="15">
        <f t="shared" si="206"/>
        <v>0</v>
      </c>
      <c r="O156" s="15">
        <f t="shared" si="140"/>
        <v>0</v>
      </c>
      <c r="P156" s="15">
        <f t="shared" si="141"/>
        <v>0</v>
      </c>
      <c r="Q156" s="34">
        <f t="shared" si="142"/>
        <v>0</v>
      </c>
      <c r="R156" s="30">
        <f t="shared" si="221"/>
        <v>0.1</v>
      </c>
      <c r="T156" s="16"/>
      <c r="U156" s="20">
        <f t="shared" si="236"/>
        <v>137</v>
      </c>
      <c r="V156" s="15">
        <f t="shared" si="237"/>
        <v>1333394.2139964541</v>
      </c>
      <c r="W156" s="15">
        <f t="shared" si="240"/>
        <v>77709.328321805486</v>
      </c>
      <c r="X156" s="15">
        <f t="shared" si="228"/>
        <v>11112</v>
      </c>
      <c r="Y156" s="15">
        <f t="shared" si="229"/>
        <v>66597.328321805486</v>
      </c>
      <c r="Z156" s="34">
        <f t="shared" si="230"/>
        <v>1266796.8856746487</v>
      </c>
      <c r="AA156" s="30">
        <f t="shared" si="222"/>
        <v>0.1</v>
      </c>
      <c r="AC156" s="16"/>
      <c r="AD156" s="20">
        <f t="shared" si="238"/>
        <v>137</v>
      </c>
      <c r="AE156" s="15">
        <f t="shared" si="239"/>
        <v>3161416.9627229972</v>
      </c>
      <c r="AF156" s="15">
        <v>45435</v>
      </c>
      <c r="AG156" s="15">
        <f t="shared" si="231"/>
        <v>26345</v>
      </c>
      <c r="AH156" s="15">
        <f t="shared" si="232"/>
        <v>19090</v>
      </c>
      <c r="AI156" s="34">
        <f t="shared" si="233"/>
        <v>3142326.9627229972</v>
      </c>
      <c r="AJ156" s="30">
        <f t="shared" si="223"/>
        <v>0.1</v>
      </c>
    </row>
    <row r="157" spans="2:36" ht="14.25" x14ac:dyDescent="0.3">
      <c r="B157" s="16"/>
      <c r="C157" s="20">
        <f t="shared" si="193"/>
        <v>138</v>
      </c>
      <c r="D157" s="15">
        <f t="shared" si="234"/>
        <v>4042589.4354437534</v>
      </c>
      <c r="E157" s="13">
        <f t="shared" si="235"/>
        <v>45435.013739792354</v>
      </c>
      <c r="F157" s="15">
        <f t="shared" si="224"/>
        <v>33688</v>
      </c>
      <c r="G157" s="15">
        <f t="shared" si="225"/>
        <v>11747.013739792354</v>
      </c>
      <c r="H157" s="34">
        <f t="shared" si="226"/>
        <v>4030842.4217039612</v>
      </c>
      <c r="I157" s="30">
        <f t="shared" si="227"/>
        <v>0.1</v>
      </c>
      <c r="K157" s="16"/>
      <c r="L157" s="20">
        <f t="shared" si="196"/>
        <v>138</v>
      </c>
      <c r="M157" s="15">
        <f t="shared" si="166"/>
        <v>0</v>
      </c>
      <c r="N157" s="15">
        <f t="shared" si="206"/>
        <v>0</v>
      </c>
      <c r="O157" s="15">
        <f t="shared" ref="O157:O225" si="241">ROUND(M157*$O$8/12,)</f>
        <v>0</v>
      </c>
      <c r="P157" s="15">
        <f t="shared" ref="P157:P225" si="242">N157-O157</f>
        <v>0</v>
      </c>
      <c r="Q157" s="34">
        <f t="shared" ref="Q157:Q225" si="243">M157-P157</f>
        <v>0</v>
      </c>
      <c r="R157" s="30">
        <f t="shared" si="221"/>
        <v>0.1</v>
      </c>
      <c r="T157" s="16"/>
      <c r="U157" s="20">
        <f t="shared" si="236"/>
        <v>138</v>
      </c>
      <c r="V157" s="15">
        <f t="shared" si="237"/>
        <v>1266796.8856746487</v>
      </c>
      <c r="W157" s="15">
        <f t="shared" si="240"/>
        <v>77709.328321805486</v>
      </c>
      <c r="X157" s="15">
        <f t="shared" si="228"/>
        <v>10557</v>
      </c>
      <c r="Y157" s="15">
        <f t="shared" si="229"/>
        <v>67152.328321805486</v>
      </c>
      <c r="Z157" s="34">
        <f t="shared" si="230"/>
        <v>1199644.5573528432</v>
      </c>
      <c r="AA157" s="30">
        <f t="shared" si="222"/>
        <v>0.1</v>
      </c>
      <c r="AC157" s="16"/>
      <c r="AD157" s="20">
        <f t="shared" si="238"/>
        <v>138</v>
      </c>
      <c r="AE157" s="15">
        <f t="shared" si="239"/>
        <v>3142326.9627229972</v>
      </c>
      <c r="AF157" s="15">
        <v>45435</v>
      </c>
      <c r="AG157" s="15">
        <f t="shared" si="231"/>
        <v>26186</v>
      </c>
      <c r="AH157" s="15">
        <f t="shared" si="232"/>
        <v>19249</v>
      </c>
      <c r="AI157" s="34">
        <f t="shared" si="233"/>
        <v>3123077.9627229972</v>
      </c>
      <c r="AJ157" s="30">
        <f t="shared" si="223"/>
        <v>0.1</v>
      </c>
    </row>
    <row r="158" spans="2:36" ht="14.25" x14ac:dyDescent="0.3">
      <c r="B158" s="16"/>
      <c r="C158" s="20">
        <f t="shared" si="193"/>
        <v>139</v>
      </c>
      <c r="D158" s="15">
        <f t="shared" si="234"/>
        <v>4030842.4217039612</v>
      </c>
      <c r="E158" s="13">
        <f t="shared" si="235"/>
        <v>45435.010974862234</v>
      </c>
      <c r="F158" s="15">
        <f t="shared" si="224"/>
        <v>33590</v>
      </c>
      <c r="G158" s="15">
        <f t="shared" si="225"/>
        <v>11845.010974862234</v>
      </c>
      <c r="H158" s="34">
        <f t="shared" si="226"/>
        <v>4018997.4107290991</v>
      </c>
      <c r="I158" s="30">
        <f t="shared" ref="I158:I163" si="244">$O$8</f>
        <v>0.1</v>
      </c>
      <c r="K158" s="16"/>
      <c r="L158" s="20">
        <f t="shared" si="196"/>
        <v>139</v>
      </c>
      <c r="M158" s="15">
        <f t="shared" si="166"/>
        <v>0</v>
      </c>
      <c r="N158" s="15">
        <f t="shared" si="206"/>
        <v>0</v>
      </c>
      <c r="O158" s="15">
        <f t="shared" si="241"/>
        <v>0</v>
      </c>
      <c r="P158" s="15">
        <f t="shared" si="242"/>
        <v>0</v>
      </c>
      <c r="Q158" s="34">
        <f t="shared" si="243"/>
        <v>0</v>
      </c>
      <c r="R158" s="30">
        <f t="shared" si="221"/>
        <v>0.1</v>
      </c>
      <c r="T158" s="16"/>
      <c r="U158" s="20">
        <f t="shared" si="236"/>
        <v>139</v>
      </c>
      <c r="V158" s="15">
        <f t="shared" si="237"/>
        <v>1199644.5573528432</v>
      </c>
      <c r="W158" s="15">
        <f t="shared" si="240"/>
        <v>77709.328321805486</v>
      </c>
      <c r="X158" s="15">
        <f t="shared" si="228"/>
        <v>9997</v>
      </c>
      <c r="Y158" s="15">
        <f t="shared" si="229"/>
        <v>67712.328321805486</v>
      </c>
      <c r="Z158" s="34">
        <f t="shared" si="230"/>
        <v>1131932.2290310378</v>
      </c>
      <c r="AA158" s="30">
        <f t="shared" si="222"/>
        <v>0.1</v>
      </c>
      <c r="AC158" s="16"/>
      <c r="AD158" s="20">
        <f t="shared" si="238"/>
        <v>139</v>
      </c>
      <c r="AE158" s="15">
        <f t="shared" si="239"/>
        <v>3123077.9627229972</v>
      </c>
      <c r="AF158" s="15">
        <v>45435</v>
      </c>
      <c r="AG158" s="15">
        <f t="shared" si="231"/>
        <v>26026</v>
      </c>
      <c r="AH158" s="15">
        <f t="shared" si="232"/>
        <v>19409</v>
      </c>
      <c r="AI158" s="34">
        <f t="shared" si="233"/>
        <v>3103668.9627229972</v>
      </c>
      <c r="AJ158" s="30">
        <f t="shared" si="223"/>
        <v>0.1</v>
      </c>
    </row>
    <row r="159" spans="2:36" ht="14.25" x14ac:dyDescent="0.3">
      <c r="B159" s="16"/>
      <c r="C159" s="20">
        <f t="shared" si="193"/>
        <v>140</v>
      </c>
      <c r="D159" s="15">
        <f t="shared" si="234"/>
        <v>4018997.4107290991</v>
      </c>
      <c r="E159" s="13">
        <f t="shared" si="235"/>
        <v>45435.006978363002</v>
      </c>
      <c r="F159" s="15">
        <f t="shared" si="224"/>
        <v>33492</v>
      </c>
      <c r="G159" s="15">
        <f t="shared" si="225"/>
        <v>11943.006978363002</v>
      </c>
      <c r="H159" s="34">
        <f t="shared" si="226"/>
        <v>4007054.4037507363</v>
      </c>
      <c r="I159" s="30">
        <f t="shared" si="244"/>
        <v>0.1</v>
      </c>
      <c r="K159" s="16"/>
      <c r="L159" s="20">
        <f t="shared" si="196"/>
        <v>140</v>
      </c>
      <c r="M159" s="15">
        <f t="shared" si="166"/>
        <v>0</v>
      </c>
      <c r="N159" s="15">
        <f t="shared" si="206"/>
        <v>0</v>
      </c>
      <c r="O159" s="15">
        <f t="shared" si="241"/>
        <v>0</v>
      </c>
      <c r="P159" s="15">
        <f t="shared" si="242"/>
        <v>0</v>
      </c>
      <c r="Q159" s="34">
        <f t="shared" si="243"/>
        <v>0</v>
      </c>
      <c r="R159" s="30">
        <f t="shared" si="221"/>
        <v>0.1</v>
      </c>
      <c r="T159" s="16"/>
      <c r="U159" s="20">
        <f t="shared" si="236"/>
        <v>140</v>
      </c>
      <c r="V159" s="15">
        <f t="shared" si="237"/>
        <v>1131932.2290310378</v>
      </c>
      <c r="W159" s="15">
        <f t="shared" si="240"/>
        <v>77709.328321805486</v>
      </c>
      <c r="X159" s="15">
        <f t="shared" si="228"/>
        <v>9433</v>
      </c>
      <c r="Y159" s="15">
        <f t="shared" si="229"/>
        <v>68276.328321805486</v>
      </c>
      <c r="Z159" s="34">
        <f t="shared" si="230"/>
        <v>1063655.9007092323</v>
      </c>
      <c r="AA159" s="30">
        <f t="shared" si="222"/>
        <v>0.1</v>
      </c>
      <c r="AC159" s="16"/>
      <c r="AD159" s="20">
        <f t="shared" si="238"/>
        <v>140</v>
      </c>
      <c r="AE159" s="15">
        <f t="shared" si="239"/>
        <v>3103668.9627229972</v>
      </c>
      <c r="AF159" s="15">
        <v>45435</v>
      </c>
      <c r="AG159" s="15">
        <f t="shared" si="231"/>
        <v>25864</v>
      </c>
      <c r="AH159" s="15">
        <f t="shared" si="232"/>
        <v>19571</v>
      </c>
      <c r="AI159" s="34">
        <f t="shared" si="233"/>
        <v>3084097.9627229972</v>
      </c>
      <c r="AJ159" s="30">
        <f t="shared" si="223"/>
        <v>0.1</v>
      </c>
    </row>
    <row r="160" spans="2:36" ht="14.25" x14ac:dyDescent="0.3">
      <c r="B160" s="16"/>
      <c r="C160" s="20">
        <f t="shared" si="193"/>
        <v>141</v>
      </c>
      <c r="D160" s="15">
        <f t="shared" si="234"/>
        <v>4007054.4037507363</v>
      </c>
      <c r="E160" s="13">
        <f t="shared" si="235"/>
        <v>45435.011002607491</v>
      </c>
      <c r="F160" s="15">
        <f t="shared" si="224"/>
        <v>33392</v>
      </c>
      <c r="G160" s="15">
        <f t="shared" si="225"/>
        <v>12043.011002607491</v>
      </c>
      <c r="H160" s="34">
        <f t="shared" si="226"/>
        <v>3995011.3927481286</v>
      </c>
      <c r="I160" s="30">
        <f t="shared" si="244"/>
        <v>0.1</v>
      </c>
      <c r="K160" s="16"/>
      <c r="L160" s="20">
        <f t="shared" si="196"/>
        <v>141</v>
      </c>
      <c r="M160" s="15">
        <f t="shared" si="166"/>
        <v>0</v>
      </c>
      <c r="N160" s="15">
        <f t="shared" si="206"/>
        <v>0</v>
      </c>
      <c r="O160" s="15">
        <f t="shared" si="241"/>
        <v>0</v>
      </c>
      <c r="P160" s="15">
        <f t="shared" si="242"/>
        <v>0</v>
      </c>
      <c r="Q160" s="34">
        <f t="shared" si="243"/>
        <v>0</v>
      </c>
      <c r="R160" s="30">
        <f t="shared" si="221"/>
        <v>0.1</v>
      </c>
      <c r="T160" s="16"/>
      <c r="U160" s="20">
        <f t="shared" si="236"/>
        <v>141</v>
      </c>
      <c r="V160" s="15">
        <f t="shared" si="237"/>
        <v>1063655.9007092323</v>
      </c>
      <c r="W160" s="15">
        <f t="shared" si="240"/>
        <v>77709.328321805486</v>
      </c>
      <c r="X160" s="15">
        <f t="shared" si="228"/>
        <v>8864</v>
      </c>
      <c r="Y160" s="15">
        <f t="shared" si="229"/>
        <v>68845.328321805486</v>
      </c>
      <c r="Z160" s="34">
        <f t="shared" si="230"/>
        <v>994810.57238742686</v>
      </c>
      <c r="AA160" s="30">
        <f t="shared" si="222"/>
        <v>0.1</v>
      </c>
      <c r="AC160" s="16"/>
      <c r="AD160" s="20">
        <f t="shared" si="238"/>
        <v>141</v>
      </c>
      <c r="AE160" s="15">
        <f t="shared" si="239"/>
        <v>3084097.9627229972</v>
      </c>
      <c r="AF160" s="15">
        <v>45435</v>
      </c>
      <c r="AG160" s="15">
        <f t="shared" si="231"/>
        <v>25701</v>
      </c>
      <c r="AH160" s="15">
        <f t="shared" si="232"/>
        <v>19734</v>
      </c>
      <c r="AI160" s="34">
        <f t="shared" si="233"/>
        <v>3064363.9627229972</v>
      </c>
      <c r="AJ160" s="30">
        <f t="shared" si="223"/>
        <v>0.1</v>
      </c>
    </row>
    <row r="161" spans="2:36" ht="14.25" x14ac:dyDescent="0.3">
      <c r="B161" s="16"/>
      <c r="C161" s="20">
        <f t="shared" si="193"/>
        <v>142</v>
      </c>
      <c r="D161" s="15">
        <f t="shared" si="234"/>
        <v>3995011.3927481286</v>
      </c>
      <c r="E161" s="13">
        <f t="shared" si="235"/>
        <v>45435.009637499672</v>
      </c>
      <c r="F161" s="15">
        <f t="shared" si="224"/>
        <v>33292</v>
      </c>
      <c r="G161" s="15">
        <f t="shared" si="225"/>
        <v>12143.009637499672</v>
      </c>
      <c r="H161" s="34">
        <f t="shared" si="226"/>
        <v>3982868.3831106289</v>
      </c>
      <c r="I161" s="30">
        <f t="shared" si="244"/>
        <v>0.1</v>
      </c>
      <c r="K161" s="16"/>
      <c r="L161" s="20">
        <f t="shared" si="196"/>
        <v>142</v>
      </c>
      <c r="M161" s="15">
        <f t="shared" si="166"/>
        <v>0</v>
      </c>
      <c r="N161" s="15">
        <f t="shared" si="206"/>
        <v>0</v>
      </c>
      <c r="O161" s="15">
        <f t="shared" si="241"/>
        <v>0</v>
      </c>
      <c r="P161" s="15">
        <f t="shared" si="242"/>
        <v>0</v>
      </c>
      <c r="Q161" s="34">
        <f t="shared" si="243"/>
        <v>0</v>
      </c>
      <c r="R161" s="30">
        <f t="shared" si="221"/>
        <v>0.1</v>
      </c>
      <c r="T161" s="16"/>
      <c r="U161" s="20">
        <f t="shared" si="236"/>
        <v>142</v>
      </c>
      <c r="V161" s="15">
        <f t="shared" si="237"/>
        <v>994810.57238742686</v>
      </c>
      <c r="W161" s="15">
        <f t="shared" si="240"/>
        <v>77709.328321805486</v>
      </c>
      <c r="X161" s="15">
        <f t="shared" si="228"/>
        <v>8290</v>
      </c>
      <c r="Y161" s="15">
        <f t="shared" si="229"/>
        <v>69419.328321805486</v>
      </c>
      <c r="Z161" s="34">
        <f t="shared" si="230"/>
        <v>925391.2440656214</v>
      </c>
      <c r="AA161" s="30">
        <f t="shared" si="222"/>
        <v>0.1</v>
      </c>
      <c r="AC161" s="16"/>
      <c r="AD161" s="20">
        <f t="shared" si="238"/>
        <v>142</v>
      </c>
      <c r="AE161" s="15">
        <f t="shared" si="239"/>
        <v>3064363.9627229972</v>
      </c>
      <c r="AF161" s="15">
        <v>45435</v>
      </c>
      <c r="AG161" s="15">
        <f t="shared" si="231"/>
        <v>25536</v>
      </c>
      <c r="AH161" s="15">
        <f t="shared" si="232"/>
        <v>19899</v>
      </c>
      <c r="AI161" s="34">
        <f t="shared" si="233"/>
        <v>3044464.9627229972</v>
      </c>
      <c r="AJ161" s="30">
        <f t="shared" si="223"/>
        <v>0.1</v>
      </c>
    </row>
    <row r="162" spans="2:36" ht="14.25" x14ac:dyDescent="0.3">
      <c r="B162" s="16"/>
      <c r="C162" s="20">
        <f t="shared" si="193"/>
        <v>143</v>
      </c>
      <c r="D162" s="15">
        <f t="shared" si="234"/>
        <v>3982868.3831106289</v>
      </c>
      <c r="E162" s="13">
        <f t="shared" si="235"/>
        <v>45435.012357002961</v>
      </c>
      <c r="F162" s="15">
        <f t="shared" si="224"/>
        <v>33191</v>
      </c>
      <c r="G162" s="15">
        <f t="shared" si="225"/>
        <v>12244.012357002961</v>
      </c>
      <c r="H162" s="34">
        <f t="shared" si="226"/>
        <v>3970624.3707536259</v>
      </c>
      <c r="I162" s="30">
        <f t="shared" si="244"/>
        <v>0.1</v>
      </c>
      <c r="K162" s="16"/>
      <c r="L162" s="20">
        <f t="shared" si="196"/>
        <v>143</v>
      </c>
      <c r="M162" s="15">
        <f t="shared" si="166"/>
        <v>0</v>
      </c>
      <c r="N162" s="15">
        <f t="shared" si="206"/>
        <v>0</v>
      </c>
      <c r="O162" s="15">
        <f t="shared" si="241"/>
        <v>0</v>
      </c>
      <c r="P162" s="15">
        <f t="shared" si="242"/>
        <v>0</v>
      </c>
      <c r="Q162" s="34">
        <f t="shared" si="243"/>
        <v>0</v>
      </c>
      <c r="R162" s="30">
        <f t="shared" si="221"/>
        <v>0.1</v>
      </c>
      <c r="T162" s="16"/>
      <c r="U162" s="20">
        <f t="shared" si="236"/>
        <v>143</v>
      </c>
      <c r="V162" s="15">
        <f t="shared" si="237"/>
        <v>925391.2440656214</v>
      </c>
      <c r="W162" s="15">
        <f t="shared" si="240"/>
        <v>77709.328321805486</v>
      </c>
      <c r="X162" s="15">
        <f t="shared" si="228"/>
        <v>7712</v>
      </c>
      <c r="Y162" s="15">
        <f t="shared" si="229"/>
        <v>69997.328321805486</v>
      </c>
      <c r="Z162" s="34">
        <f t="shared" si="230"/>
        <v>855393.91574381595</v>
      </c>
      <c r="AA162" s="30">
        <f t="shared" si="222"/>
        <v>0.1</v>
      </c>
      <c r="AC162" s="16"/>
      <c r="AD162" s="20">
        <f t="shared" si="238"/>
        <v>143</v>
      </c>
      <c r="AE162" s="15">
        <f t="shared" si="239"/>
        <v>3044464.9627229972</v>
      </c>
      <c r="AF162" s="15">
        <v>45435</v>
      </c>
      <c r="AG162" s="15">
        <f t="shared" si="231"/>
        <v>25371</v>
      </c>
      <c r="AH162" s="15">
        <f t="shared" si="232"/>
        <v>20064</v>
      </c>
      <c r="AI162" s="34">
        <f t="shared" si="233"/>
        <v>3024400.9627229972</v>
      </c>
      <c r="AJ162" s="30">
        <f t="shared" si="223"/>
        <v>0.1</v>
      </c>
    </row>
    <row r="163" spans="2:36" ht="14.25" x14ac:dyDescent="0.3">
      <c r="B163" s="16"/>
      <c r="C163" s="20">
        <f t="shared" si="193"/>
        <v>144</v>
      </c>
      <c r="D163" s="15">
        <f t="shared" si="234"/>
        <v>3970624.3707536259</v>
      </c>
      <c r="E163" s="13">
        <f t="shared" si="235"/>
        <v>45435.017279012791</v>
      </c>
      <c r="F163" s="15">
        <f t="shared" si="224"/>
        <v>33089</v>
      </c>
      <c r="G163" s="15">
        <f t="shared" si="225"/>
        <v>12346.017279012791</v>
      </c>
      <c r="H163" s="34">
        <f t="shared" si="226"/>
        <v>3958278.3534746133</v>
      </c>
      <c r="I163" s="30">
        <f t="shared" si="244"/>
        <v>0.1</v>
      </c>
      <c r="K163" s="16"/>
      <c r="L163" s="20">
        <f t="shared" si="196"/>
        <v>144</v>
      </c>
      <c r="M163" s="15">
        <f t="shared" si="166"/>
        <v>0</v>
      </c>
      <c r="N163" s="15">
        <f t="shared" si="206"/>
        <v>0</v>
      </c>
      <c r="O163" s="15">
        <f t="shared" si="241"/>
        <v>0</v>
      </c>
      <c r="P163" s="15">
        <f t="shared" si="242"/>
        <v>0</v>
      </c>
      <c r="Q163" s="34">
        <f t="shared" si="243"/>
        <v>0</v>
      </c>
      <c r="R163" s="30">
        <f t="shared" si="221"/>
        <v>0.1</v>
      </c>
      <c r="T163" s="16"/>
      <c r="U163" s="20">
        <f t="shared" si="236"/>
        <v>144</v>
      </c>
      <c r="V163" s="15">
        <f t="shared" si="237"/>
        <v>855393.91574381595</v>
      </c>
      <c r="W163" s="15">
        <f t="shared" si="240"/>
        <v>77709.328321805486</v>
      </c>
      <c r="X163" s="15">
        <f t="shared" si="228"/>
        <v>7128</v>
      </c>
      <c r="Y163" s="15">
        <f t="shared" si="229"/>
        <v>70581.328321805486</v>
      </c>
      <c r="Z163" s="34">
        <f t="shared" si="230"/>
        <v>784812.58742201049</v>
      </c>
      <c r="AA163" s="30">
        <f t="shared" si="222"/>
        <v>0.1</v>
      </c>
      <c r="AC163" s="16"/>
      <c r="AD163" s="20">
        <f t="shared" si="238"/>
        <v>144</v>
      </c>
      <c r="AE163" s="15">
        <f t="shared" si="239"/>
        <v>3024400.9627229972</v>
      </c>
      <c r="AF163" s="57">
        <f>45435+45435</f>
        <v>90870</v>
      </c>
      <c r="AG163" s="15">
        <f t="shared" si="231"/>
        <v>25203</v>
      </c>
      <c r="AH163" s="15">
        <f t="shared" si="232"/>
        <v>65667</v>
      </c>
      <c r="AI163" s="34">
        <f t="shared" si="233"/>
        <v>2958733.9627229972</v>
      </c>
      <c r="AJ163" s="30">
        <f t="shared" si="223"/>
        <v>0.1</v>
      </c>
    </row>
    <row r="164" spans="2:36" ht="14.25" x14ac:dyDescent="0.3">
      <c r="B164" s="16"/>
      <c r="C164" s="20"/>
      <c r="D164" s="15"/>
      <c r="E164" s="13"/>
      <c r="F164" s="15"/>
      <c r="G164" s="15"/>
      <c r="H164" s="34"/>
      <c r="I164" s="30"/>
      <c r="K164" s="16"/>
      <c r="L164" s="20"/>
      <c r="M164" s="15"/>
      <c r="N164" s="15"/>
      <c r="O164" s="15"/>
      <c r="P164" s="15"/>
      <c r="Q164" s="34"/>
      <c r="R164" s="30"/>
      <c r="T164" s="16"/>
      <c r="U164" s="20"/>
      <c r="V164" s="15"/>
      <c r="W164" s="15"/>
      <c r="X164" s="15"/>
      <c r="Y164" s="15"/>
      <c r="Z164" s="34"/>
      <c r="AA164" s="30"/>
      <c r="AC164" s="16"/>
      <c r="AD164" s="20"/>
      <c r="AE164" s="15"/>
      <c r="AF164" s="15"/>
      <c r="AG164" s="15"/>
      <c r="AH164" s="15"/>
      <c r="AI164" s="34"/>
      <c r="AJ164" s="30"/>
    </row>
    <row r="165" spans="2:36" ht="14.25" x14ac:dyDescent="0.3">
      <c r="B165" s="16">
        <f>B152+1</f>
        <v>13</v>
      </c>
      <c r="C165" s="20">
        <f>C163+1</f>
        <v>145</v>
      </c>
      <c r="D165" s="15">
        <f>H163</f>
        <v>3958278.3534746133</v>
      </c>
      <c r="E165" s="13">
        <f>IF($G$5+1-C165=0,0,PMT(I165/12,$G$5+1-C165,-$D165,0,0))</f>
        <v>45435.02260017315</v>
      </c>
      <c r="F165" s="15">
        <f t="shared" ref="F165:F176" si="245">ROUND(D165*$O$8/12,)</f>
        <v>32986</v>
      </c>
      <c r="G165" s="15">
        <f t="shared" ref="G165:G176" si="246">E165-F165</f>
        <v>12449.02260017315</v>
      </c>
      <c r="H165" s="34">
        <f t="shared" ref="H165:H176" si="247">D165-G165</f>
        <v>3945829.3308744403</v>
      </c>
      <c r="I165" s="30">
        <f t="shared" ref="I165:I170" si="248">$O$8</f>
        <v>0.1</v>
      </c>
      <c r="K165" s="16">
        <f>K152+1</f>
        <v>13</v>
      </c>
      <c r="L165" s="20">
        <f>L163+1</f>
        <v>145</v>
      </c>
      <c r="M165" s="15">
        <f>Q163</f>
        <v>0</v>
      </c>
      <c r="N165" s="15">
        <f t="shared" si="206"/>
        <v>0</v>
      </c>
      <c r="O165" s="15">
        <f t="shared" si="241"/>
        <v>0</v>
      </c>
      <c r="P165" s="15">
        <f t="shared" si="242"/>
        <v>0</v>
      </c>
      <c r="Q165" s="34">
        <f t="shared" si="243"/>
        <v>0</v>
      </c>
      <c r="R165" s="30">
        <f t="shared" si="221"/>
        <v>0.1</v>
      </c>
      <c r="T165" s="16">
        <f>T152+1</f>
        <v>13</v>
      </c>
      <c r="U165" s="20">
        <f>U163+1</f>
        <v>145</v>
      </c>
      <c r="V165" s="15">
        <f>Z163</f>
        <v>784812.58742201049</v>
      </c>
      <c r="W165" s="52">
        <f>W163*1.05</f>
        <v>81594.794737895762</v>
      </c>
      <c r="X165" s="15">
        <f t="shared" ref="X165:X176" si="249">ROUND(V165*$O$8/12,)</f>
        <v>6540</v>
      </c>
      <c r="Y165" s="15">
        <f t="shared" ref="Y165:Y176" si="250">W165-X165</f>
        <v>75054.794737895762</v>
      </c>
      <c r="Z165" s="34">
        <f t="shared" ref="Z165:Z176" si="251">V165-Y165</f>
        <v>709757.79268411477</v>
      </c>
      <c r="AA165" s="30">
        <f t="shared" si="222"/>
        <v>0.1</v>
      </c>
      <c r="AC165" s="16">
        <f>AC152+1</f>
        <v>13</v>
      </c>
      <c r="AD165" s="20">
        <f>AD163+1</f>
        <v>145</v>
      </c>
      <c r="AE165" s="15">
        <f>AI163</f>
        <v>2958733.9627229972</v>
      </c>
      <c r="AF165" s="15">
        <v>45435</v>
      </c>
      <c r="AG165" s="15">
        <f t="shared" ref="AG165:AG176" si="252">ROUND(AE165*$O$8/12,)</f>
        <v>24656</v>
      </c>
      <c r="AH165" s="15">
        <f t="shared" ref="AH165:AH176" si="253">AF165-AG165</f>
        <v>20779</v>
      </c>
      <c r="AI165" s="34">
        <f t="shared" ref="AI165:AI176" si="254">AE165-AH165</f>
        <v>2937954.9627229972</v>
      </c>
      <c r="AJ165" s="30">
        <f t="shared" si="223"/>
        <v>0.1</v>
      </c>
    </row>
    <row r="166" spans="2:36" ht="14.25" x14ac:dyDescent="0.3">
      <c r="B166" s="16"/>
      <c r="C166" s="20">
        <f t="shared" si="193"/>
        <v>146</v>
      </c>
      <c r="D166" s="15">
        <f t="shared" ref="D166:D176" si="255">H165</f>
        <v>3945829.3308744403</v>
      </c>
      <c r="E166" s="13">
        <f t="shared" ref="E166:E176" si="256">IF($G$5+1-C166=0,0,PMT(I166/12,$G$5+1-C166,-$D166,0,0))</f>
        <v>45435.026596398937</v>
      </c>
      <c r="F166" s="15">
        <f t="shared" si="245"/>
        <v>32882</v>
      </c>
      <c r="G166" s="15">
        <f t="shared" si="246"/>
        <v>12553.026596398937</v>
      </c>
      <c r="H166" s="34">
        <f t="shared" si="247"/>
        <v>3933276.3042780412</v>
      </c>
      <c r="I166" s="30">
        <f t="shared" si="248"/>
        <v>0.1</v>
      </c>
      <c r="K166" s="16"/>
      <c r="L166" s="20">
        <f t="shared" si="196"/>
        <v>146</v>
      </c>
      <c r="M166" s="15">
        <f t="shared" si="166"/>
        <v>0</v>
      </c>
      <c r="N166" s="15">
        <f t="shared" si="206"/>
        <v>0</v>
      </c>
      <c r="O166" s="15">
        <f t="shared" si="241"/>
        <v>0</v>
      </c>
      <c r="P166" s="15">
        <f t="shared" si="242"/>
        <v>0</v>
      </c>
      <c r="Q166" s="34">
        <f t="shared" si="243"/>
        <v>0</v>
      </c>
      <c r="R166" s="30">
        <f t="shared" si="221"/>
        <v>0.1</v>
      </c>
      <c r="T166" s="16"/>
      <c r="U166" s="20">
        <f t="shared" ref="U166:U176" si="257">U165+1</f>
        <v>146</v>
      </c>
      <c r="V166" s="15">
        <f t="shared" ref="V166:V176" si="258">Z165</f>
        <v>709757.79268411477</v>
      </c>
      <c r="W166" s="15">
        <f>W165</f>
        <v>81594.794737895762</v>
      </c>
      <c r="X166" s="15">
        <f t="shared" si="249"/>
        <v>5915</v>
      </c>
      <c r="Y166" s="15">
        <f t="shared" si="250"/>
        <v>75679.794737895762</v>
      </c>
      <c r="Z166" s="34">
        <f t="shared" si="251"/>
        <v>634077.99794621905</v>
      </c>
      <c r="AA166" s="30">
        <f t="shared" si="222"/>
        <v>0.1</v>
      </c>
      <c r="AC166" s="16"/>
      <c r="AD166" s="20">
        <f t="shared" ref="AD166:AD176" si="259">AD165+1</f>
        <v>146</v>
      </c>
      <c r="AE166" s="15">
        <f t="shared" ref="AE166:AE176" si="260">AI165</f>
        <v>2937954.9627229972</v>
      </c>
      <c r="AF166" s="15">
        <v>45435</v>
      </c>
      <c r="AG166" s="15">
        <f t="shared" si="252"/>
        <v>24483</v>
      </c>
      <c r="AH166" s="15">
        <f t="shared" si="253"/>
        <v>20952</v>
      </c>
      <c r="AI166" s="34">
        <f t="shared" si="254"/>
        <v>2917002.9627229972</v>
      </c>
      <c r="AJ166" s="30">
        <f t="shared" si="223"/>
        <v>0.1</v>
      </c>
    </row>
    <row r="167" spans="2:36" ht="14.25" x14ac:dyDescent="0.3">
      <c r="B167" s="16"/>
      <c r="C167" s="20">
        <f t="shared" si="193"/>
        <v>147</v>
      </c>
      <c r="D167" s="15">
        <f t="shared" si="255"/>
        <v>3933276.3042780412</v>
      </c>
      <c r="E167" s="13">
        <f t="shared" si="256"/>
        <v>45435.027623430811</v>
      </c>
      <c r="F167" s="15">
        <f t="shared" si="245"/>
        <v>32777</v>
      </c>
      <c r="G167" s="15">
        <f t="shared" si="246"/>
        <v>12658.027623430811</v>
      </c>
      <c r="H167" s="34">
        <f t="shared" si="247"/>
        <v>3920618.2766546104</v>
      </c>
      <c r="I167" s="30">
        <f t="shared" si="248"/>
        <v>0.1</v>
      </c>
      <c r="K167" s="16"/>
      <c r="L167" s="20">
        <f t="shared" si="196"/>
        <v>147</v>
      </c>
      <c r="M167" s="15">
        <f t="shared" si="166"/>
        <v>0</v>
      </c>
      <c r="N167" s="15">
        <f t="shared" si="206"/>
        <v>0</v>
      </c>
      <c r="O167" s="15">
        <f t="shared" si="241"/>
        <v>0</v>
      </c>
      <c r="P167" s="15">
        <f t="shared" si="242"/>
        <v>0</v>
      </c>
      <c r="Q167" s="34">
        <f t="shared" si="243"/>
        <v>0</v>
      </c>
      <c r="R167" s="30">
        <f t="shared" si="221"/>
        <v>0.1</v>
      </c>
      <c r="T167" s="16"/>
      <c r="U167" s="20">
        <f t="shared" si="257"/>
        <v>147</v>
      </c>
      <c r="V167" s="15">
        <f t="shared" si="258"/>
        <v>634077.99794621905</v>
      </c>
      <c r="W167" s="15">
        <f t="shared" ref="W167:W174" si="261">W166</f>
        <v>81594.794737895762</v>
      </c>
      <c r="X167" s="15">
        <f t="shared" si="249"/>
        <v>5284</v>
      </c>
      <c r="Y167" s="15">
        <f t="shared" si="250"/>
        <v>76310.794737895762</v>
      </c>
      <c r="Z167" s="34">
        <f t="shared" si="251"/>
        <v>557767.20320832334</v>
      </c>
      <c r="AA167" s="30">
        <f t="shared" si="222"/>
        <v>0.1</v>
      </c>
      <c r="AC167" s="16"/>
      <c r="AD167" s="20">
        <f t="shared" si="259"/>
        <v>147</v>
      </c>
      <c r="AE167" s="15">
        <f t="shared" si="260"/>
        <v>2917002.9627229972</v>
      </c>
      <c r="AF167" s="15">
        <v>45435</v>
      </c>
      <c r="AG167" s="15">
        <f t="shared" si="252"/>
        <v>24308</v>
      </c>
      <c r="AH167" s="15">
        <f t="shared" si="253"/>
        <v>21127</v>
      </c>
      <c r="AI167" s="34">
        <f t="shared" si="254"/>
        <v>2895875.9627229972</v>
      </c>
      <c r="AJ167" s="30">
        <f t="shared" si="223"/>
        <v>0.1</v>
      </c>
    </row>
    <row r="168" spans="2:36" ht="14.25" x14ac:dyDescent="0.3">
      <c r="B168" s="16"/>
      <c r="C168" s="20">
        <f t="shared" si="193"/>
        <v>148</v>
      </c>
      <c r="D168" s="15">
        <f t="shared" si="255"/>
        <v>3920618.2766546104</v>
      </c>
      <c r="E168" s="13">
        <f t="shared" si="256"/>
        <v>45435.024117423942</v>
      </c>
      <c r="F168" s="15">
        <f t="shared" si="245"/>
        <v>32672</v>
      </c>
      <c r="G168" s="15">
        <f t="shared" si="246"/>
        <v>12763.024117423942</v>
      </c>
      <c r="H168" s="34">
        <f t="shared" si="247"/>
        <v>3907855.2525371863</v>
      </c>
      <c r="I168" s="30">
        <f t="shared" si="248"/>
        <v>0.1</v>
      </c>
      <c r="K168" s="16"/>
      <c r="L168" s="20">
        <f t="shared" si="196"/>
        <v>148</v>
      </c>
      <c r="M168" s="15">
        <f t="shared" si="166"/>
        <v>0</v>
      </c>
      <c r="N168" s="15">
        <f t="shared" si="206"/>
        <v>0</v>
      </c>
      <c r="O168" s="15">
        <f t="shared" si="241"/>
        <v>0</v>
      </c>
      <c r="P168" s="15">
        <f t="shared" si="242"/>
        <v>0</v>
      </c>
      <c r="Q168" s="34">
        <f t="shared" si="243"/>
        <v>0</v>
      </c>
      <c r="R168" s="30">
        <f t="shared" si="221"/>
        <v>0.1</v>
      </c>
      <c r="T168" s="16"/>
      <c r="U168" s="20">
        <f t="shared" si="257"/>
        <v>148</v>
      </c>
      <c r="V168" s="15">
        <f t="shared" si="258"/>
        <v>557767.20320832334</v>
      </c>
      <c r="W168" s="15">
        <f t="shared" si="261"/>
        <v>81594.794737895762</v>
      </c>
      <c r="X168" s="15">
        <f t="shared" si="249"/>
        <v>4648</v>
      </c>
      <c r="Y168" s="15">
        <f t="shared" si="250"/>
        <v>76946.794737895762</v>
      </c>
      <c r="Z168" s="34">
        <f t="shared" si="251"/>
        <v>480820.40847042756</v>
      </c>
      <c r="AA168" s="30">
        <f t="shared" si="222"/>
        <v>0.1</v>
      </c>
      <c r="AC168" s="16"/>
      <c r="AD168" s="20">
        <f t="shared" si="259"/>
        <v>148</v>
      </c>
      <c r="AE168" s="15">
        <f t="shared" si="260"/>
        <v>2895875.9627229972</v>
      </c>
      <c r="AF168" s="15">
        <v>45435</v>
      </c>
      <c r="AG168" s="15">
        <f t="shared" si="252"/>
        <v>24132</v>
      </c>
      <c r="AH168" s="15">
        <f t="shared" si="253"/>
        <v>21303</v>
      </c>
      <c r="AI168" s="34">
        <f t="shared" si="254"/>
        <v>2874572.9627229972</v>
      </c>
      <c r="AJ168" s="30">
        <f t="shared" si="223"/>
        <v>0.1</v>
      </c>
    </row>
    <row r="169" spans="2:36" ht="14.25" x14ac:dyDescent="0.3">
      <c r="B169" s="16"/>
      <c r="C169" s="20">
        <f t="shared" si="193"/>
        <v>149</v>
      </c>
      <c r="D169" s="15">
        <f t="shared" si="255"/>
        <v>3907855.2525371863</v>
      </c>
      <c r="E169" s="13">
        <f t="shared" si="256"/>
        <v>45435.026222160646</v>
      </c>
      <c r="F169" s="15">
        <f t="shared" si="245"/>
        <v>32565</v>
      </c>
      <c r="G169" s="15">
        <f t="shared" si="246"/>
        <v>12870.026222160646</v>
      </c>
      <c r="H169" s="34">
        <f t="shared" si="247"/>
        <v>3894985.2263150257</v>
      </c>
      <c r="I169" s="30">
        <f t="shared" si="248"/>
        <v>0.1</v>
      </c>
      <c r="K169" s="16"/>
      <c r="L169" s="20">
        <f t="shared" si="196"/>
        <v>149</v>
      </c>
      <c r="M169" s="15">
        <f t="shared" si="166"/>
        <v>0</v>
      </c>
      <c r="N169" s="15">
        <f t="shared" si="206"/>
        <v>0</v>
      </c>
      <c r="O169" s="15">
        <f t="shared" si="241"/>
        <v>0</v>
      </c>
      <c r="P169" s="15">
        <f t="shared" si="242"/>
        <v>0</v>
      </c>
      <c r="Q169" s="34">
        <f t="shared" si="243"/>
        <v>0</v>
      </c>
      <c r="R169" s="30">
        <f t="shared" si="221"/>
        <v>0.1</v>
      </c>
      <c r="T169" s="16"/>
      <c r="U169" s="20">
        <f t="shared" si="257"/>
        <v>149</v>
      </c>
      <c r="V169" s="15">
        <f t="shared" si="258"/>
        <v>480820.40847042756</v>
      </c>
      <c r="W169" s="15">
        <f t="shared" si="261"/>
        <v>81594.794737895762</v>
      </c>
      <c r="X169" s="15">
        <f t="shared" si="249"/>
        <v>4007</v>
      </c>
      <c r="Y169" s="15">
        <f t="shared" si="250"/>
        <v>77587.794737895762</v>
      </c>
      <c r="Z169" s="34">
        <f t="shared" si="251"/>
        <v>403232.61373253178</v>
      </c>
      <c r="AA169" s="30">
        <f t="shared" si="222"/>
        <v>0.1</v>
      </c>
      <c r="AC169" s="16"/>
      <c r="AD169" s="20">
        <f t="shared" si="259"/>
        <v>149</v>
      </c>
      <c r="AE169" s="15">
        <f t="shared" si="260"/>
        <v>2874572.9627229972</v>
      </c>
      <c r="AF169" s="15">
        <v>45435</v>
      </c>
      <c r="AG169" s="15">
        <f t="shared" si="252"/>
        <v>23955</v>
      </c>
      <c r="AH169" s="15">
        <f t="shared" si="253"/>
        <v>21480</v>
      </c>
      <c r="AI169" s="34">
        <f t="shared" si="254"/>
        <v>2853092.9627229972</v>
      </c>
      <c r="AJ169" s="30">
        <f t="shared" si="223"/>
        <v>0.1</v>
      </c>
    </row>
    <row r="170" spans="2:36" ht="14.25" x14ac:dyDescent="0.3">
      <c r="B170" s="16"/>
      <c r="C170" s="20">
        <f t="shared" si="193"/>
        <v>150</v>
      </c>
      <c r="D170" s="15">
        <f t="shared" si="255"/>
        <v>3894985.2263150257</v>
      </c>
      <c r="E170" s="13">
        <f t="shared" si="256"/>
        <v>45435.020851151457</v>
      </c>
      <c r="F170" s="15">
        <f t="shared" si="245"/>
        <v>32458</v>
      </c>
      <c r="G170" s="15">
        <f t="shared" si="246"/>
        <v>12977.020851151457</v>
      </c>
      <c r="H170" s="34">
        <f t="shared" si="247"/>
        <v>3882008.2054638742</v>
      </c>
      <c r="I170" s="30">
        <f t="shared" si="248"/>
        <v>0.1</v>
      </c>
      <c r="K170" s="16"/>
      <c r="L170" s="20">
        <f t="shared" si="196"/>
        <v>150</v>
      </c>
      <c r="M170" s="15">
        <f t="shared" si="166"/>
        <v>0</v>
      </c>
      <c r="N170" s="15">
        <f t="shared" si="206"/>
        <v>0</v>
      </c>
      <c r="O170" s="15">
        <f t="shared" si="241"/>
        <v>0</v>
      </c>
      <c r="P170" s="15">
        <f t="shared" si="242"/>
        <v>0</v>
      </c>
      <c r="Q170" s="34">
        <f t="shared" si="243"/>
        <v>0</v>
      </c>
      <c r="R170" s="30">
        <f t="shared" si="221"/>
        <v>0.1</v>
      </c>
      <c r="T170" s="16"/>
      <c r="U170" s="20">
        <f t="shared" si="257"/>
        <v>150</v>
      </c>
      <c r="V170" s="15">
        <f t="shared" si="258"/>
        <v>403232.61373253178</v>
      </c>
      <c r="W170" s="15">
        <f t="shared" si="261"/>
        <v>81594.794737895762</v>
      </c>
      <c r="X170" s="15">
        <f t="shared" si="249"/>
        <v>3360</v>
      </c>
      <c r="Y170" s="15">
        <f t="shared" si="250"/>
        <v>78234.794737895762</v>
      </c>
      <c r="Z170" s="34">
        <f t="shared" si="251"/>
        <v>324997.81899463601</v>
      </c>
      <c r="AA170" s="30">
        <f t="shared" si="222"/>
        <v>0.1</v>
      </c>
      <c r="AC170" s="16"/>
      <c r="AD170" s="20">
        <f t="shared" si="259"/>
        <v>150</v>
      </c>
      <c r="AE170" s="15">
        <f t="shared" si="260"/>
        <v>2853092.9627229972</v>
      </c>
      <c r="AF170" s="15">
        <v>45435</v>
      </c>
      <c r="AG170" s="15">
        <f t="shared" si="252"/>
        <v>23776</v>
      </c>
      <c r="AH170" s="15">
        <f t="shared" si="253"/>
        <v>21659</v>
      </c>
      <c r="AI170" s="34">
        <f t="shared" si="254"/>
        <v>2831433.9627229972</v>
      </c>
      <c r="AJ170" s="30">
        <f t="shared" si="223"/>
        <v>0.1</v>
      </c>
    </row>
    <row r="171" spans="2:36" ht="14.25" x14ac:dyDescent="0.3">
      <c r="B171" s="16"/>
      <c r="C171" s="20">
        <f t="shared" si="193"/>
        <v>151</v>
      </c>
      <c r="D171" s="15">
        <f t="shared" si="255"/>
        <v>3882008.2054638742</v>
      </c>
      <c r="E171" s="13">
        <f t="shared" si="256"/>
        <v>45435.018390745165</v>
      </c>
      <c r="F171" s="15">
        <f t="shared" si="245"/>
        <v>32350</v>
      </c>
      <c r="G171" s="15">
        <f t="shared" si="246"/>
        <v>13085.018390745165</v>
      </c>
      <c r="H171" s="34">
        <f t="shared" si="247"/>
        <v>3868923.1870731288</v>
      </c>
      <c r="I171" s="30">
        <f t="shared" ref="I171:I176" si="262">$O$8</f>
        <v>0.1</v>
      </c>
      <c r="K171" s="16"/>
      <c r="L171" s="20">
        <f t="shared" si="196"/>
        <v>151</v>
      </c>
      <c r="M171" s="15">
        <f t="shared" si="166"/>
        <v>0</v>
      </c>
      <c r="N171" s="15">
        <f t="shared" si="206"/>
        <v>0</v>
      </c>
      <c r="O171" s="15">
        <f t="shared" si="241"/>
        <v>0</v>
      </c>
      <c r="P171" s="15">
        <f t="shared" si="242"/>
        <v>0</v>
      </c>
      <c r="Q171" s="34">
        <f t="shared" si="243"/>
        <v>0</v>
      </c>
      <c r="R171" s="30">
        <f t="shared" si="221"/>
        <v>0.1</v>
      </c>
      <c r="T171" s="16"/>
      <c r="U171" s="20">
        <f t="shared" si="257"/>
        <v>151</v>
      </c>
      <c r="V171" s="15">
        <f t="shared" si="258"/>
        <v>324997.81899463601</v>
      </c>
      <c r="W171" s="15">
        <f t="shared" si="261"/>
        <v>81594.794737895762</v>
      </c>
      <c r="X171" s="15">
        <f t="shared" si="249"/>
        <v>2708</v>
      </c>
      <c r="Y171" s="15">
        <f t="shared" si="250"/>
        <v>78886.794737895762</v>
      </c>
      <c r="Z171" s="34">
        <f t="shared" si="251"/>
        <v>246111.02425674023</v>
      </c>
      <c r="AA171" s="30">
        <f t="shared" si="222"/>
        <v>0.1</v>
      </c>
      <c r="AC171" s="16"/>
      <c r="AD171" s="20">
        <f t="shared" si="259"/>
        <v>151</v>
      </c>
      <c r="AE171" s="15">
        <f t="shared" si="260"/>
        <v>2831433.9627229972</v>
      </c>
      <c r="AF171" s="15">
        <v>45435</v>
      </c>
      <c r="AG171" s="15">
        <f t="shared" si="252"/>
        <v>23595</v>
      </c>
      <c r="AH171" s="15">
        <f t="shared" si="253"/>
        <v>21840</v>
      </c>
      <c r="AI171" s="34">
        <f t="shared" si="254"/>
        <v>2809593.9627229972</v>
      </c>
      <c r="AJ171" s="30">
        <f t="shared" si="223"/>
        <v>0.1</v>
      </c>
    </row>
    <row r="172" spans="2:36" ht="14.25" x14ac:dyDescent="0.3">
      <c r="B172" s="16"/>
      <c r="C172" s="20">
        <f t="shared" si="193"/>
        <v>152</v>
      </c>
      <c r="D172" s="15">
        <f t="shared" si="255"/>
        <v>3868923.1870731288</v>
      </c>
      <c r="E172" s="13">
        <f t="shared" si="256"/>
        <v>45435.017587732327</v>
      </c>
      <c r="F172" s="15">
        <f t="shared" si="245"/>
        <v>32241</v>
      </c>
      <c r="G172" s="15">
        <f t="shared" si="246"/>
        <v>13194.017587732327</v>
      </c>
      <c r="H172" s="34">
        <f t="shared" si="247"/>
        <v>3855729.1694853962</v>
      </c>
      <c r="I172" s="30">
        <f t="shared" si="262"/>
        <v>0.1</v>
      </c>
      <c r="K172" s="16"/>
      <c r="L172" s="20">
        <f t="shared" si="196"/>
        <v>152</v>
      </c>
      <c r="M172" s="15">
        <f t="shared" si="166"/>
        <v>0</v>
      </c>
      <c r="N172" s="15">
        <f t="shared" si="206"/>
        <v>0</v>
      </c>
      <c r="O172" s="15">
        <f t="shared" si="241"/>
        <v>0</v>
      </c>
      <c r="P172" s="15">
        <f t="shared" si="242"/>
        <v>0</v>
      </c>
      <c r="Q172" s="34">
        <f t="shared" si="243"/>
        <v>0</v>
      </c>
      <c r="R172" s="30">
        <f t="shared" si="221"/>
        <v>0.1</v>
      </c>
      <c r="T172" s="16"/>
      <c r="U172" s="20">
        <f t="shared" si="257"/>
        <v>152</v>
      </c>
      <c r="V172" s="15">
        <f t="shared" si="258"/>
        <v>246111.02425674023</v>
      </c>
      <c r="W172" s="15">
        <f t="shared" si="261"/>
        <v>81594.794737895762</v>
      </c>
      <c r="X172" s="15">
        <f t="shared" si="249"/>
        <v>2051</v>
      </c>
      <c r="Y172" s="15">
        <f t="shared" si="250"/>
        <v>79543.794737895762</v>
      </c>
      <c r="Z172" s="34">
        <f t="shared" si="251"/>
        <v>166567.22951884446</v>
      </c>
      <c r="AA172" s="30">
        <f t="shared" si="222"/>
        <v>0.1</v>
      </c>
      <c r="AC172" s="16"/>
      <c r="AD172" s="20">
        <f t="shared" si="259"/>
        <v>152</v>
      </c>
      <c r="AE172" s="15">
        <f t="shared" si="260"/>
        <v>2809593.9627229972</v>
      </c>
      <c r="AF172" s="15">
        <v>45435</v>
      </c>
      <c r="AG172" s="15">
        <f t="shared" si="252"/>
        <v>23413</v>
      </c>
      <c r="AH172" s="15">
        <f t="shared" si="253"/>
        <v>22022</v>
      </c>
      <c r="AI172" s="34">
        <f t="shared" si="254"/>
        <v>2787571.9627229972</v>
      </c>
      <c r="AJ172" s="30">
        <f t="shared" si="223"/>
        <v>0.1</v>
      </c>
    </row>
    <row r="173" spans="2:36" ht="14.25" x14ac:dyDescent="0.3">
      <c r="B173" s="16"/>
      <c r="C173" s="20">
        <f t="shared" si="193"/>
        <v>153</v>
      </c>
      <c r="D173" s="15">
        <f t="shared" si="255"/>
        <v>3855729.1694853962</v>
      </c>
      <c r="E173" s="13">
        <f t="shared" si="256"/>
        <v>45435.01727476791</v>
      </c>
      <c r="F173" s="15">
        <f t="shared" si="245"/>
        <v>32131</v>
      </c>
      <c r="G173" s="15">
        <f t="shared" si="246"/>
        <v>13304.01727476791</v>
      </c>
      <c r="H173" s="34">
        <f t="shared" si="247"/>
        <v>3842425.1522106281</v>
      </c>
      <c r="I173" s="30">
        <f t="shared" si="262"/>
        <v>0.1</v>
      </c>
      <c r="K173" s="16"/>
      <c r="L173" s="20">
        <f t="shared" si="196"/>
        <v>153</v>
      </c>
      <c r="M173" s="15">
        <f t="shared" ref="M173:M241" si="263">Q172</f>
        <v>0</v>
      </c>
      <c r="N173" s="15">
        <f t="shared" si="206"/>
        <v>0</v>
      </c>
      <c r="O173" s="15">
        <f t="shared" si="241"/>
        <v>0</v>
      </c>
      <c r="P173" s="15">
        <f t="shared" si="242"/>
        <v>0</v>
      </c>
      <c r="Q173" s="34">
        <f t="shared" si="243"/>
        <v>0</v>
      </c>
      <c r="R173" s="30">
        <f t="shared" si="221"/>
        <v>0.1</v>
      </c>
      <c r="T173" s="16"/>
      <c r="U173" s="20">
        <f t="shared" si="257"/>
        <v>153</v>
      </c>
      <c r="V173" s="15">
        <f t="shared" si="258"/>
        <v>166567.22951884446</v>
      </c>
      <c r="W173" s="15">
        <f t="shared" si="261"/>
        <v>81594.794737895762</v>
      </c>
      <c r="X173" s="15">
        <f t="shared" si="249"/>
        <v>1388</v>
      </c>
      <c r="Y173" s="15">
        <f t="shared" si="250"/>
        <v>80206.794737895762</v>
      </c>
      <c r="Z173" s="34">
        <f t="shared" si="251"/>
        <v>86360.434780948694</v>
      </c>
      <c r="AA173" s="30">
        <f t="shared" si="222"/>
        <v>0.1</v>
      </c>
      <c r="AC173" s="16"/>
      <c r="AD173" s="20">
        <f t="shared" si="259"/>
        <v>153</v>
      </c>
      <c r="AE173" s="15">
        <f t="shared" si="260"/>
        <v>2787571.9627229972</v>
      </c>
      <c r="AF173" s="15">
        <v>45435</v>
      </c>
      <c r="AG173" s="15">
        <f t="shared" si="252"/>
        <v>23230</v>
      </c>
      <c r="AH173" s="15">
        <f t="shared" si="253"/>
        <v>22205</v>
      </c>
      <c r="AI173" s="34">
        <f t="shared" si="254"/>
        <v>2765366.9627229972</v>
      </c>
      <c r="AJ173" s="30">
        <f t="shared" si="223"/>
        <v>0.1</v>
      </c>
    </row>
    <row r="174" spans="2:36" ht="14.25" x14ac:dyDescent="0.3">
      <c r="B174" s="16"/>
      <c r="C174" s="20">
        <f t="shared" si="193"/>
        <v>154</v>
      </c>
      <c r="D174" s="15">
        <f t="shared" si="255"/>
        <v>3842425.1522106281</v>
      </c>
      <c r="E174" s="13">
        <f t="shared" si="256"/>
        <v>45435.016371224563</v>
      </c>
      <c r="F174" s="15">
        <f t="shared" si="245"/>
        <v>32020</v>
      </c>
      <c r="G174" s="15">
        <f t="shared" si="246"/>
        <v>13415.016371224563</v>
      </c>
      <c r="H174" s="34">
        <f t="shared" si="247"/>
        <v>3829010.1358394036</v>
      </c>
      <c r="I174" s="30">
        <f t="shared" si="262"/>
        <v>0.1</v>
      </c>
      <c r="K174" s="16"/>
      <c r="L174" s="20">
        <f t="shared" si="196"/>
        <v>154</v>
      </c>
      <c r="M174" s="15">
        <f t="shared" si="263"/>
        <v>0</v>
      </c>
      <c r="N174" s="15">
        <f t="shared" si="206"/>
        <v>0</v>
      </c>
      <c r="O174" s="15">
        <f t="shared" si="241"/>
        <v>0</v>
      </c>
      <c r="P174" s="15">
        <f t="shared" si="242"/>
        <v>0</v>
      </c>
      <c r="Q174" s="34">
        <f t="shared" si="243"/>
        <v>0</v>
      </c>
      <c r="R174" s="30">
        <f t="shared" si="221"/>
        <v>0.1</v>
      </c>
      <c r="T174" s="16"/>
      <c r="U174" s="20">
        <f t="shared" si="257"/>
        <v>154</v>
      </c>
      <c r="V174" s="15">
        <f t="shared" si="258"/>
        <v>86360.434780948694</v>
      </c>
      <c r="W174" s="15">
        <f t="shared" si="261"/>
        <v>81594.794737895762</v>
      </c>
      <c r="X174" s="15">
        <f t="shared" si="249"/>
        <v>720</v>
      </c>
      <c r="Y174" s="15">
        <f t="shared" si="250"/>
        <v>80874.794737895762</v>
      </c>
      <c r="Z174" s="34">
        <f t="shared" si="251"/>
        <v>5485.640043052932</v>
      </c>
      <c r="AA174" s="30">
        <f t="shared" si="222"/>
        <v>0.1</v>
      </c>
      <c r="AC174" s="16"/>
      <c r="AD174" s="20">
        <f t="shared" si="259"/>
        <v>154</v>
      </c>
      <c r="AE174" s="15">
        <f t="shared" si="260"/>
        <v>2765366.9627229972</v>
      </c>
      <c r="AF174" s="15">
        <v>45435</v>
      </c>
      <c r="AG174" s="15">
        <f t="shared" si="252"/>
        <v>23045</v>
      </c>
      <c r="AH174" s="15">
        <f t="shared" si="253"/>
        <v>22390</v>
      </c>
      <c r="AI174" s="34">
        <f t="shared" si="254"/>
        <v>2742976.9627229972</v>
      </c>
      <c r="AJ174" s="30">
        <f t="shared" si="223"/>
        <v>0.1</v>
      </c>
    </row>
    <row r="175" spans="2:36" ht="14.25" x14ac:dyDescent="0.3">
      <c r="B175" s="16"/>
      <c r="C175" s="20">
        <f t="shared" si="193"/>
        <v>155</v>
      </c>
      <c r="D175" s="15">
        <f t="shared" si="255"/>
        <v>3829010.1358394036</v>
      </c>
      <c r="E175" s="13">
        <f t="shared" si="256"/>
        <v>45435.013884091255</v>
      </c>
      <c r="F175" s="15">
        <f t="shared" si="245"/>
        <v>31908</v>
      </c>
      <c r="G175" s="15">
        <f t="shared" si="246"/>
        <v>13527.013884091255</v>
      </c>
      <c r="H175" s="34">
        <f t="shared" si="247"/>
        <v>3815483.1219553123</v>
      </c>
      <c r="I175" s="30">
        <f t="shared" si="262"/>
        <v>0.1</v>
      </c>
      <c r="K175" s="16"/>
      <c r="L175" s="20">
        <f t="shared" si="196"/>
        <v>155</v>
      </c>
      <c r="M175" s="15">
        <f t="shared" si="263"/>
        <v>0</v>
      </c>
      <c r="N175" s="15">
        <f t="shared" si="206"/>
        <v>0</v>
      </c>
      <c r="O175" s="15">
        <f t="shared" si="241"/>
        <v>0</v>
      </c>
      <c r="P175" s="15">
        <f t="shared" si="242"/>
        <v>0</v>
      </c>
      <c r="Q175" s="34">
        <f t="shared" si="243"/>
        <v>0</v>
      </c>
      <c r="R175" s="30">
        <f t="shared" si="221"/>
        <v>0.1</v>
      </c>
      <c r="T175" s="53"/>
      <c r="U175" s="54">
        <f t="shared" si="257"/>
        <v>155</v>
      </c>
      <c r="V175" s="52">
        <f t="shared" si="258"/>
        <v>5485.640043052932</v>
      </c>
      <c r="W175" s="52">
        <f>5532</f>
        <v>5532</v>
      </c>
      <c r="X175" s="52">
        <f t="shared" si="249"/>
        <v>46</v>
      </c>
      <c r="Y175" s="52">
        <f t="shared" si="250"/>
        <v>5486</v>
      </c>
      <c r="Z175" s="55">
        <f t="shared" si="251"/>
        <v>-0.35995694706798531</v>
      </c>
      <c r="AA175" s="32">
        <f t="shared" si="222"/>
        <v>0.1</v>
      </c>
      <c r="AC175" s="22"/>
      <c r="AD175" s="20">
        <f t="shared" si="259"/>
        <v>155</v>
      </c>
      <c r="AE175" s="13">
        <f t="shared" si="260"/>
        <v>2742976.9627229972</v>
      </c>
      <c r="AF175" s="15">
        <v>45435</v>
      </c>
      <c r="AG175" s="13">
        <f t="shared" si="252"/>
        <v>22858</v>
      </c>
      <c r="AH175" s="13">
        <f t="shared" si="253"/>
        <v>22577</v>
      </c>
      <c r="AI175" s="35">
        <f t="shared" si="254"/>
        <v>2720399.9627229972</v>
      </c>
      <c r="AJ175" s="30">
        <f t="shared" si="223"/>
        <v>0.1</v>
      </c>
    </row>
    <row r="176" spans="2:36" ht="15" thickBot="1" x14ac:dyDescent="0.35">
      <c r="B176" s="16"/>
      <c r="C176" s="20">
        <f t="shared" si="193"/>
        <v>156</v>
      </c>
      <c r="D176" s="15">
        <f t="shared" si="255"/>
        <v>3815483.1219553123</v>
      </c>
      <c r="E176" s="13">
        <f t="shared" si="256"/>
        <v>45435.008908918957</v>
      </c>
      <c r="F176" s="15">
        <f t="shared" si="245"/>
        <v>31796</v>
      </c>
      <c r="G176" s="15">
        <f t="shared" si="246"/>
        <v>13639.008908918957</v>
      </c>
      <c r="H176" s="34">
        <f t="shared" si="247"/>
        <v>3801844.1130463933</v>
      </c>
      <c r="I176" s="30">
        <f t="shared" si="262"/>
        <v>0.1</v>
      </c>
      <c r="K176" s="16"/>
      <c r="L176" s="20">
        <f t="shared" si="196"/>
        <v>156</v>
      </c>
      <c r="M176" s="15">
        <f t="shared" si="263"/>
        <v>0</v>
      </c>
      <c r="N176" s="15">
        <f t="shared" si="206"/>
        <v>0</v>
      </c>
      <c r="O176" s="15">
        <f t="shared" si="241"/>
        <v>0</v>
      </c>
      <c r="P176" s="15">
        <f t="shared" si="242"/>
        <v>0</v>
      </c>
      <c r="Q176" s="34">
        <f t="shared" si="243"/>
        <v>0</v>
      </c>
      <c r="R176" s="30">
        <f t="shared" si="221"/>
        <v>0.1</v>
      </c>
      <c r="T176" s="40"/>
      <c r="U176" s="41">
        <f t="shared" si="257"/>
        <v>156</v>
      </c>
      <c r="V176" s="42">
        <f t="shared" si="258"/>
        <v>-0.35995694706798531</v>
      </c>
      <c r="W176" s="42"/>
      <c r="X176" s="42">
        <f t="shared" si="249"/>
        <v>0</v>
      </c>
      <c r="Y176" s="42">
        <f t="shared" si="250"/>
        <v>0</v>
      </c>
      <c r="Z176" s="43">
        <f t="shared" si="251"/>
        <v>-0.35995694706798531</v>
      </c>
      <c r="AA176" s="30">
        <f t="shared" si="222"/>
        <v>0.1</v>
      </c>
      <c r="AC176" s="16"/>
      <c r="AD176" s="20">
        <f t="shared" si="259"/>
        <v>156</v>
      </c>
      <c r="AE176" s="15">
        <f t="shared" si="260"/>
        <v>2720399.9627229972</v>
      </c>
      <c r="AF176" s="57">
        <f>45435+45435</f>
        <v>90870</v>
      </c>
      <c r="AG176" s="15">
        <f t="shared" si="252"/>
        <v>22670</v>
      </c>
      <c r="AH176" s="15">
        <f t="shared" si="253"/>
        <v>68200</v>
      </c>
      <c r="AI176" s="34">
        <f t="shared" si="254"/>
        <v>2652199.9627229972</v>
      </c>
      <c r="AJ176" s="30">
        <f t="shared" si="223"/>
        <v>0.1</v>
      </c>
    </row>
    <row r="177" spans="2:36" ht="14.25" x14ac:dyDescent="0.3">
      <c r="B177" s="16"/>
      <c r="C177" s="20"/>
      <c r="D177" s="15"/>
      <c r="E177" s="13"/>
      <c r="F177" s="15"/>
      <c r="G177" s="15"/>
      <c r="H177" s="34"/>
      <c r="I177" s="30"/>
      <c r="K177" s="16"/>
      <c r="L177" s="20"/>
      <c r="M177" s="15"/>
      <c r="N177" s="15"/>
      <c r="O177" s="15"/>
      <c r="P177" s="15"/>
      <c r="Q177" s="34"/>
      <c r="R177" s="30"/>
      <c r="T177" s="44"/>
      <c r="U177" s="45"/>
      <c r="V177" s="11"/>
      <c r="W177" s="11"/>
      <c r="X177" s="11"/>
      <c r="Y177" s="11"/>
      <c r="Z177" s="33"/>
      <c r="AA177" s="30"/>
      <c r="AC177" s="16"/>
      <c r="AD177" s="20"/>
      <c r="AE177" s="15"/>
      <c r="AF177" s="15"/>
      <c r="AG177" s="15"/>
      <c r="AH177" s="15"/>
      <c r="AI177" s="34"/>
      <c r="AJ177" s="30"/>
    </row>
    <row r="178" spans="2:36" ht="14.25" x14ac:dyDescent="0.3">
      <c r="B178" s="16">
        <f>B165+1</f>
        <v>14</v>
      </c>
      <c r="C178" s="20">
        <f>C176+1</f>
        <v>157</v>
      </c>
      <c r="D178" s="15">
        <f>H176</f>
        <v>3801844.1130463933</v>
      </c>
      <c r="E178" s="13">
        <f>IF($G$5+1-C178=0,0,PMT(I178/12,$G$5+1-C178,-$D178,0,0))</f>
        <v>45435.012581598094</v>
      </c>
      <c r="F178" s="15">
        <f t="shared" ref="F178:F189" si="264">ROUND(D178*$O$8/12,)</f>
        <v>31682</v>
      </c>
      <c r="G178" s="15">
        <f t="shared" ref="G178:G189" si="265">E178-F178</f>
        <v>13753.012581598094</v>
      </c>
      <c r="H178" s="34">
        <f t="shared" ref="H178:H189" si="266">D178-G178</f>
        <v>3788091.1004647953</v>
      </c>
      <c r="I178" s="30">
        <f t="shared" ref="I178:I183" si="267">$O$8</f>
        <v>0.1</v>
      </c>
      <c r="K178" s="16">
        <f>K165+1</f>
        <v>14</v>
      </c>
      <c r="L178" s="20">
        <f>L176+1</f>
        <v>157</v>
      </c>
      <c r="M178" s="15">
        <f>Q176</f>
        <v>0</v>
      </c>
      <c r="N178" s="15">
        <f t="shared" si="206"/>
        <v>0</v>
      </c>
      <c r="O178" s="15">
        <f t="shared" si="241"/>
        <v>0</v>
      </c>
      <c r="P178" s="15">
        <f t="shared" si="242"/>
        <v>0</v>
      </c>
      <c r="Q178" s="34">
        <f t="shared" si="243"/>
        <v>0</v>
      </c>
      <c r="R178" s="30">
        <f t="shared" si="221"/>
        <v>0.1</v>
      </c>
      <c r="T178" s="16">
        <f>T165+1</f>
        <v>14</v>
      </c>
      <c r="U178" s="20">
        <f>U176+1</f>
        <v>157</v>
      </c>
      <c r="V178" s="15">
        <f>Z176</f>
        <v>-0.35995694706798531</v>
      </c>
      <c r="W178" s="15">
        <f t="shared" ref="W178:W189" si="268">IF($P$5+1-U178=0,0,PMT(AA178/12,$P$5+1-U178,-$M178,0,0))</f>
        <v>0</v>
      </c>
      <c r="X178" s="15">
        <f t="shared" ref="X178:X189" si="269">ROUND(V178*$O$8/12,)</f>
        <v>0</v>
      </c>
      <c r="Y178" s="15">
        <f t="shared" ref="Y178:Y189" si="270">W178-X178</f>
        <v>0</v>
      </c>
      <c r="Z178" s="34">
        <f t="shared" ref="Z178:Z189" si="271">V178-Y178</f>
        <v>-0.35995694706798531</v>
      </c>
      <c r="AA178" s="30">
        <f t="shared" si="222"/>
        <v>0.1</v>
      </c>
      <c r="AC178" s="16">
        <f>AC165+1</f>
        <v>14</v>
      </c>
      <c r="AD178" s="20">
        <f>AD176+1</f>
        <v>157</v>
      </c>
      <c r="AE178" s="15">
        <f>AI176</f>
        <v>2652199.9627229972</v>
      </c>
      <c r="AF178" s="15">
        <v>45435</v>
      </c>
      <c r="AG178" s="15">
        <f t="shared" ref="AG178:AG189" si="272">ROUND(AE178*$O$8/12,)</f>
        <v>22102</v>
      </c>
      <c r="AH178" s="15">
        <f t="shared" ref="AH178:AH189" si="273">AF178-AG178</f>
        <v>23333</v>
      </c>
      <c r="AI178" s="34">
        <f t="shared" ref="AI178:AI189" si="274">AE178-AH178</f>
        <v>2628866.9627229972</v>
      </c>
      <c r="AJ178" s="30">
        <f t="shared" si="223"/>
        <v>0.1</v>
      </c>
    </row>
    <row r="179" spans="2:36" ht="14.25" x14ac:dyDescent="0.3">
      <c r="B179" s="16"/>
      <c r="C179" s="20">
        <f t="shared" si="193"/>
        <v>158</v>
      </c>
      <c r="D179" s="15">
        <f t="shared" ref="D179:D189" si="275">H178</f>
        <v>3788091.1004647953</v>
      </c>
      <c r="E179" s="13">
        <f t="shared" ref="E179:E189" si="276">IF($G$5+1-C179=0,0,PMT(I179/12,$G$5+1-C179,-$D179,0,0))</f>
        <v>45435.012170493246</v>
      </c>
      <c r="F179" s="15">
        <f t="shared" si="264"/>
        <v>31567</v>
      </c>
      <c r="G179" s="15">
        <f t="shared" si="265"/>
        <v>13868.012170493246</v>
      </c>
      <c r="H179" s="34">
        <f t="shared" si="266"/>
        <v>3774223.0882943021</v>
      </c>
      <c r="I179" s="30">
        <f t="shared" si="267"/>
        <v>0.1</v>
      </c>
      <c r="K179" s="16"/>
      <c r="L179" s="20">
        <f t="shared" si="196"/>
        <v>158</v>
      </c>
      <c r="M179" s="15">
        <f t="shared" si="263"/>
        <v>0</v>
      </c>
      <c r="N179" s="15">
        <f t="shared" si="206"/>
        <v>0</v>
      </c>
      <c r="O179" s="15">
        <f t="shared" si="241"/>
        <v>0</v>
      </c>
      <c r="P179" s="15">
        <f t="shared" si="242"/>
        <v>0</v>
      </c>
      <c r="Q179" s="34">
        <f t="shared" si="243"/>
        <v>0</v>
      </c>
      <c r="R179" s="30">
        <f t="shared" si="221"/>
        <v>0.1</v>
      </c>
      <c r="T179" s="16"/>
      <c r="U179" s="20">
        <f t="shared" ref="U179:U189" si="277">U178+1</f>
        <v>158</v>
      </c>
      <c r="V179" s="15">
        <f t="shared" ref="V179:V189" si="278">Z178</f>
        <v>-0.35995694706798531</v>
      </c>
      <c r="W179" s="15">
        <f t="shared" si="268"/>
        <v>0</v>
      </c>
      <c r="X179" s="15">
        <f t="shared" si="269"/>
        <v>0</v>
      </c>
      <c r="Y179" s="15">
        <f t="shared" si="270"/>
        <v>0</v>
      </c>
      <c r="Z179" s="34">
        <f t="shared" si="271"/>
        <v>-0.35995694706798531</v>
      </c>
      <c r="AA179" s="30">
        <f t="shared" si="222"/>
        <v>0.1</v>
      </c>
      <c r="AC179" s="16"/>
      <c r="AD179" s="20">
        <f t="shared" ref="AD179:AD189" si="279">AD178+1</f>
        <v>158</v>
      </c>
      <c r="AE179" s="15">
        <f t="shared" ref="AE179:AE189" si="280">AI178</f>
        <v>2628866.9627229972</v>
      </c>
      <c r="AF179" s="15">
        <v>45435</v>
      </c>
      <c r="AG179" s="15">
        <f t="shared" si="272"/>
        <v>21907</v>
      </c>
      <c r="AH179" s="15">
        <f t="shared" si="273"/>
        <v>23528</v>
      </c>
      <c r="AI179" s="34">
        <f t="shared" si="274"/>
        <v>2605338.9627229972</v>
      </c>
      <c r="AJ179" s="30">
        <f t="shared" si="223"/>
        <v>0.1</v>
      </c>
    </row>
    <row r="180" spans="2:36" ht="14.25" x14ac:dyDescent="0.3">
      <c r="B180" s="16"/>
      <c r="C180" s="20">
        <f t="shared" si="193"/>
        <v>159</v>
      </c>
      <c r="D180" s="15">
        <f t="shared" si="275"/>
        <v>3774223.0882943021</v>
      </c>
      <c r="E180" s="13">
        <f t="shared" si="276"/>
        <v>45435.007044162347</v>
      </c>
      <c r="F180" s="15">
        <f t="shared" si="264"/>
        <v>31452</v>
      </c>
      <c r="G180" s="15">
        <f t="shared" si="265"/>
        <v>13983.007044162347</v>
      </c>
      <c r="H180" s="34">
        <f t="shared" si="266"/>
        <v>3760240.08125014</v>
      </c>
      <c r="I180" s="30">
        <f t="shared" si="267"/>
        <v>0.1</v>
      </c>
      <c r="K180" s="16"/>
      <c r="L180" s="20">
        <f t="shared" si="196"/>
        <v>159</v>
      </c>
      <c r="M180" s="15">
        <f t="shared" si="263"/>
        <v>0</v>
      </c>
      <c r="N180" s="15">
        <f t="shared" si="206"/>
        <v>0</v>
      </c>
      <c r="O180" s="15">
        <f t="shared" si="241"/>
        <v>0</v>
      </c>
      <c r="P180" s="15">
        <f t="shared" si="242"/>
        <v>0</v>
      </c>
      <c r="Q180" s="34">
        <f t="shared" si="243"/>
        <v>0</v>
      </c>
      <c r="R180" s="30">
        <f t="shared" si="221"/>
        <v>0.1</v>
      </c>
      <c r="T180" s="16"/>
      <c r="U180" s="20">
        <f t="shared" si="277"/>
        <v>159</v>
      </c>
      <c r="V180" s="15">
        <f t="shared" si="278"/>
        <v>-0.35995694706798531</v>
      </c>
      <c r="W180" s="15">
        <f t="shared" si="268"/>
        <v>0</v>
      </c>
      <c r="X180" s="15">
        <f t="shared" si="269"/>
        <v>0</v>
      </c>
      <c r="Y180" s="15">
        <f t="shared" si="270"/>
        <v>0</v>
      </c>
      <c r="Z180" s="34">
        <f t="shared" si="271"/>
        <v>-0.35995694706798531</v>
      </c>
      <c r="AA180" s="30">
        <f t="shared" si="222"/>
        <v>0.1</v>
      </c>
      <c r="AC180" s="16"/>
      <c r="AD180" s="20">
        <f t="shared" si="279"/>
        <v>159</v>
      </c>
      <c r="AE180" s="15">
        <f t="shared" si="280"/>
        <v>2605338.9627229972</v>
      </c>
      <c r="AF180" s="15">
        <v>45435</v>
      </c>
      <c r="AG180" s="15">
        <f t="shared" si="272"/>
        <v>21711</v>
      </c>
      <c r="AH180" s="15">
        <f t="shared" si="273"/>
        <v>23724</v>
      </c>
      <c r="AI180" s="34">
        <f t="shared" si="274"/>
        <v>2581614.9627229972</v>
      </c>
      <c r="AJ180" s="30">
        <f t="shared" si="223"/>
        <v>0.1</v>
      </c>
    </row>
    <row r="181" spans="2:36" ht="14.25" x14ac:dyDescent="0.3">
      <c r="B181" s="16"/>
      <c r="C181" s="20">
        <f t="shared" si="193"/>
        <v>160</v>
      </c>
      <c r="D181" s="15">
        <f t="shared" si="275"/>
        <v>3760240.08125014</v>
      </c>
      <c r="E181" s="13">
        <f t="shared" si="276"/>
        <v>45435.008747031214</v>
      </c>
      <c r="F181" s="15">
        <f t="shared" si="264"/>
        <v>31335</v>
      </c>
      <c r="G181" s="15">
        <f t="shared" si="265"/>
        <v>14100.008747031214</v>
      </c>
      <c r="H181" s="34">
        <f t="shared" si="266"/>
        <v>3746140.0725031085</v>
      </c>
      <c r="I181" s="30">
        <f t="shared" si="267"/>
        <v>0.1</v>
      </c>
      <c r="K181" s="16"/>
      <c r="L181" s="20">
        <f t="shared" si="196"/>
        <v>160</v>
      </c>
      <c r="M181" s="15">
        <f t="shared" si="263"/>
        <v>0</v>
      </c>
      <c r="N181" s="15">
        <f t="shared" si="206"/>
        <v>0</v>
      </c>
      <c r="O181" s="15">
        <f t="shared" si="241"/>
        <v>0</v>
      </c>
      <c r="P181" s="15">
        <f t="shared" si="242"/>
        <v>0</v>
      </c>
      <c r="Q181" s="34">
        <f t="shared" si="243"/>
        <v>0</v>
      </c>
      <c r="R181" s="30">
        <f t="shared" si="221"/>
        <v>0.1</v>
      </c>
      <c r="T181" s="16"/>
      <c r="U181" s="20">
        <f t="shared" si="277"/>
        <v>160</v>
      </c>
      <c r="V181" s="15">
        <f t="shared" si="278"/>
        <v>-0.35995694706798531</v>
      </c>
      <c r="W181" s="15">
        <f t="shared" si="268"/>
        <v>0</v>
      </c>
      <c r="X181" s="15">
        <f t="shared" si="269"/>
        <v>0</v>
      </c>
      <c r="Y181" s="15">
        <f t="shared" si="270"/>
        <v>0</v>
      </c>
      <c r="Z181" s="34">
        <f t="shared" si="271"/>
        <v>-0.35995694706798531</v>
      </c>
      <c r="AA181" s="30">
        <f t="shared" si="222"/>
        <v>0.1</v>
      </c>
      <c r="AC181" s="16"/>
      <c r="AD181" s="20">
        <f t="shared" si="279"/>
        <v>160</v>
      </c>
      <c r="AE181" s="15">
        <f t="shared" si="280"/>
        <v>2581614.9627229972</v>
      </c>
      <c r="AF181" s="15">
        <v>45435</v>
      </c>
      <c r="AG181" s="15">
        <f t="shared" si="272"/>
        <v>21513</v>
      </c>
      <c r="AH181" s="15">
        <f t="shared" si="273"/>
        <v>23922</v>
      </c>
      <c r="AI181" s="34">
        <f t="shared" si="274"/>
        <v>2557692.9627229972</v>
      </c>
      <c r="AJ181" s="30">
        <f t="shared" si="223"/>
        <v>0.1</v>
      </c>
    </row>
    <row r="182" spans="2:36" ht="14.25" x14ac:dyDescent="0.3">
      <c r="B182" s="16"/>
      <c r="C182" s="20">
        <f t="shared" si="193"/>
        <v>161</v>
      </c>
      <c r="D182" s="15">
        <f t="shared" si="275"/>
        <v>3746140.0725031085</v>
      </c>
      <c r="E182" s="13">
        <f t="shared" si="276"/>
        <v>45435.004695990778</v>
      </c>
      <c r="F182" s="15">
        <f t="shared" si="264"/>
        <v>31218</v>
      </c>
      <c r="G182" s="15">
        <f t="shared" si="265"/>
        <v>14217.004695990778</v>
      </c>
      <c r="H182" s="34">
        <f t="shared" si="266"/>
        <v>3731923.0678071179</v>
      </c>
      <c r="I182" s="30">
        <f t="shared" si="267"/>
        <v>0.1</v>
      </c>
      <c r="K182" s="16"/>
      <c r="L182" s="20">
        <f t="shared" si="196"/>
        <v>161</v>
      </c>
      <c r="M182" s="15">
        <f t="shared" si="263"/>
        <v>0</v>
      </c>
      <c r="N182" s="15">
        <f t="shared" si="206"/>
        <v>0</v>
      </c>
      <c r="O182" s="15">
        <f t="shared" si="241"/>
        <v>0</v>
      </c>
      <c r="P182" s="15">
        <f t="shared" si="242"/>
        <v>0</v>
      </c>
      <c r="Q182" s="34">
        <f t="shared" si="243"/>
        <v>0</v>
      </c>
      <c r="R182" s="30">
        <f t="shared" si="221"/>
        <v>0.1</v>
      </c>
      <c r="T182" s="16"/>
      <c r="U182" s="20">
        <f t="shared" si="277"/>
        <v>161</v>
      </c>
      <c r="V182" s="15">
        <f t="shared" si="278"/>
        <v>-0.35995694706798531</v>
      </c>
      <c r="W182" s="15">
        <f t="shared" si="268"/>
        <v>0</v>
      </c>
      <c r="X182" s="15">
        <f t="shared" si="269"/>
        <v>0</v>
      </c>
      <c r="Y182" s="15">
        <f t="shared" si="270"/>
        <v>0</v>
      </c>
      <c r="Z182" s="34">
        <f t="shared" si="271"/>
        <v>-0.35995694706798531</v>
      </c>
      <c r="AA182" s="30">
        <f t="shared" si="222"/>
        <v>0.1</v>
      </c>
      <c r="AC182" s="16"/>
      <c r="AD182" s="20">
        <f t="shared" si="279"/>
        <v>161</v>
      </c>
      <c r="AE182" s="15">
        <f t="shared" si="280"/>
        <v>2557692.9627229972</v>
      </c>
      <c r="AF182" s="15">
        <v>45435</v>
      </c>
      <c r="AG182" s="15">
        <f t="shared" si="272"/>
        <v>21314</v>
      </c>
      <c r="AH182" s="15">
        <f t="shared" si="273"/>
        <v>24121</v>
      </c>
      <c r="AI182" s="34">
        <f t="shared" si="274"/>
        <v>2533571.9627229972</v>
      </c>
      <c r="AJ182" s="30">
        <f t="shared" si="223"/>
        <v>0.1</v>
      </c>
    </row>
    <row r="183" spans="2:36" ht="14.25" x14ac:dyDescent="0.3">
      <c r="B183" s="16"/>
      <c r="C183" s="20">
        <f t="shared" si="193"/>
        <v>162</v>
      </c>
      <c r="D183" s="15">
        <f t="shared" si="275"/>
        <v>3731923.0678071179</v>
      </c>
      <c r="E183" s="13">
        <f t="shared" si="276"/>
        <v>45435.006717749944</v>
      </c>
      <c r="F183" s="15">
        <f t="shared" si="264"/>
        <v>31099</v>
      </c>
      <c r="G183" s="15">
        <f t="shared" si="265"/>
        <v>14336.006717749944</v>
      </c>
      <c r="H183" s="34">
        <f t="shared" si="266"/>
        <v>3717587.0610893681</v>
      </c>
      <c r="I183" s="30">
        <f t="shared" si="267"/>
        <v>0.1</v>
      </c>
      <c r="K183" s="16"/>
      <c r="L183" s="20">
        <f t="shared" si="196"/>
        <v>162</v>
      </c>
      <c r="M183" s="15">
        <f t="shared" si="263"/>
        <v>0</v>
      </c>
      <c r="N183" s="15">
        <f t="shared" si="206"/>
        <v>0</v>
      </c>
      <c r="O183" s="15">
        <f t="shared" si="241"/>
        <v>0</v>
      </c>
      <c r="P183" s="15">
        <f t="shared" si="242"/>
        <v>0</v>
      </c>
      <c r="Q183" s="34">
        <f t="shared" si="243"/>
        <v>0</v>
      </c>
      <c r="R183" s="30">
        <f t="shared" si="221"/>
        <v>0.1</v>
      </c>
      <c r="T183" s="16"/>
      <c r="U183" s="20">
        <f t="shared" si="277"/>
        <v>162</v>
      </c>
      <c r="V183" s="15">
        <f t="shared" si="278"/>
        <v>-0.35995694706798531</v>
      </c>
      <c r="W183" s="15">
        <f t="shared" si="268"/>
        <v>0</v>
      </c>
      <c r="X183" s="15">
        <f t="shared" si="269"/>
        <v>0</v>
      </c>
      <c r="Y183" s="15">
        <f t="shared" si="270"/>
        <v>0</v>
      </c>
      <c r="Z183" s="34">
        <f t="shared" si="271"/>
        <v>-0.35995694706798531</v>
      </c>
      <c r="AA183" s="30">
        <f t="shared" si="222"/>
        <v>0.1</v>
      </c>
      <c r="AC183" s="16"/>
      <c r="AD183" s="20">
        <f t="shared" si="279"/>
        <v>162</v>
      </c>
      <c r="AE183" s="15">
        <f t="shared" si="280"/>
        <v>2533571.9627229972</v>
      </c>
      <c r="AF183" s="15">
        <v>45435</v>
      </c>
      <c r="AG183" s="15">
        <f t="shared" si="272"/>
        <v>21113</v>
      </c>
      <c r="AH183" s="15">
        <f t="shared" si="273"/>
        <v>24322</v>
      </c>
      <c r="AI183" s="34">
        <f t="shared" si="274"/>
        <v>2509249.9627229972</v>
      </c>
      <c r="AJ183" s="30">
        <f t="shared" si="223"/>
        <v>0.1</v>
      </c>
    </row>
    <row r="184" spans="2:36" ht="14.25" x14ac:dyDescent="0.3">
      <c r="B184" s="16"/>
      <c r="C184" s="20">
        <f t="shared" si="193"/>
        <v>163</v>
      </c>
      <c r="D184" s="15">
        <f t="shared" si="275"/>
        <v>3717587.0610893681</v>
      </c>
      <c r="E184" s="13">
        <f t="shared" si="276"/>
        <v>45435.002331423806</v>
      </c>
      <c r="F184" s="15">
        <f t="shared" si="264"/>
        <v>30980</v>
      </c>
      <c r="G184" s="15">
        <f t="shared" si="265"/>
        <v>14455.002331423806</v>
      </c>
      <c r="H184" s="34">
        <f t="shared" si="266"/>
        <v>3703132.058757944</v>
      </c>
      <c r="I184" s="30">
        <f t="shared" ref="I184:I189" si="281">$O$8</f>
        <v>0.1</v>
      </c>
      <c r="K184" s="16"/>
      <c r="L184" s="20">
        <f t="shared" si="196"/>
        <v>163</v>
      </c>
      <c r="M184" s="15">
        <f t="shared" si="263"/>
        <v>0</v>
      </c>
      <c r="N184" s="15">
        <f t="shared" si="206"/>
        <v>0</v>
      </c>
      <c r="O184" s="15">
        <f t="shared" si="241"/>
        <v>0</v>
      </c>
      <c r="P184" s="15">
        <f t="shared" si="242"/>
        <v>0</v>
      </c>
      <c r="Q184" s="34">
        <f t="shared" si="243"/>
        <v>0</v>
      </c>
      <c r="R184" s="30">
        <f t="shared" si="221"/>
        <v>0.1</v>
      </c>
      <c r="T184" s="16"/>
      <c r="U184" s="20">
        <f t="shared" si="277"/>
        <v>163</v>
      </c>
      <c r="V184" s="15">
        <f t="shared" si="278"/>
        <v>-0.35995694706798531</v>
      </c>
      <c r="W184" s="15">
        <f t="shared" si="268"/>
        <v>0</v>
      </c>
      <c r="X184" s="15">
        <f t="shared" si="269"/>
        <v>0</v>
      </c>
      <c r="Y184" s="15">
        <f t="shared" si="270"/>
        <v>0</v>
      </c>
      <c r="Z184" s="34">
        <f t="shared" si="271"/>
        <v>-0.35995694706798531</v>
      </c>
      <c r="AA184" s="30">
        <f t="shared" si="222"/>
        <v>0.1</v>
      </c>
      <c r="AC184" s="16"/>
      <c r="AD184" s="20">
        <f t="shared" si="279"/>
        <v>163</v>
      </c>
      <c r="AE184" s="15">
        <f t="shared" si="280"/>
        <v>2509249.9627229972</v>
      </c>
      <c r="AF184" s="15">
        <v>45435</v>
      </c>
      <c r="AG184" s="15">
        <f t="shared" si="272"/>
        <v>20910</v>
      </c>
      <c r="AH184" s="15">
        <f t="shared" si="273"/>
        <v>24525</v>
      </c>
      <c r="AI184" s="34">
        <f t="shared" si="274"/>
        <v>2484724.9627229972</v>
      </c>
      <c r="AJ184" s="30">
        <f t="shared" si="223"/>
        <v>0.1</v>
      </c>
    </row>
    <row r="185" spans="2:36" ht="14.25" x14ac:dyDescent="0.3">
      <c r="B185" s="16"/>
      <c r="C185" s="20">
        <f t="shared" si="193"/>
        <v>164</v>
      </c>
      <c r="D185" s="15">
        <f t="shared" si="275"/>
        <v>3703132.058757944</v>
      </c>
      <c r="E185" s="13">
        <f t="shared" si="276"/>
        <v>45435.003654356748</v>
      </c>
      <c r="F185" s="15">
        <f t="shared" si="264"/>
        <v>30859</v>
      </c>
      <c r="G185" s="15">
        <f t="shared" si="265"/>
        <v>14576.003654356748</v>
      </c>
      <c r="H185" s="34">
        <f t="shared" si="266"/>
        <v>3688556.0551035875</v>
      </c>
      <c r="I185" s="30">
        <f t="shared" si="281"/>
        <v>0.1</v>
      </c>
      <c r="K185" s="16"/>
      <c r="L185" s="20">
        <f t="shared" si="196"/>
        <v>164</v>
      </c>
      <c r="M185" s="15">
        <f t="shared" si="263"/>
        <v>0</v>
      </c>
      <c r="N185" s="15">
        <f t="shared" si="206"/>
        <v>0</v>
      </c>
      <c r="O185" s="15">
        <f t="shared" si="241"/>
        <v>0</v>
      </c>
      <c r="P185" s="15">
        <f t="shared" si="242"/>
        <v>0</v>
      </c>
      <c r="Q185" s="34">
        <f t="shared" si="243"/>
        <v>0</v>
      </c>
      <c r="R185" s="30">
        <f t="shared" si="221"/>
        <v>0.1</v>
      </c>
      <c r="T185" s="16"/>
      <c r="U185" s="20">
        <f t="shared" si="277"/>
        <v>164</v>
      </c>
      <c r="V185" s="15">
        <f t="shared" si="278"/>
        <v>-0.35995694706798531</v>
      </c>
      <c r="W185" s="15">
        <f t="shared" si="268"/>
        <v>0</v>
      </c>
      <c r="X185" s="15">
        <f t="shared" si="269"/>
        <v>0</v>
      </c>
      <c r="Y185" s="15">
        <f t="shared" si="270"/>
        <v>0</v>
      </c>
      <c r="Z185" s="34">
        <f t="shared" si="271"/>
        <v>-0.35995694706798531</v>
      </c>
      <c r="AA185" s="30">
        <f t="shared" si="222"/>
        <v>0.1</v>
      </c>
      <c r="AC185" s="16"/>
      <c r="AD185" s="20">
        <f t="shared" si="279"/>
        <v>164</v>
      </c>
      <c r="AE185" s="15">
        <f t="shared" si="280"/>
        <v>2484724.9627229972</v>
      </c>
      <c r="AF185" s="15">
        <v>45435</v>
      </c>
      <c r="AG185" s="15">
        <f t="shared" si="272"/>
        <v>20706</v>
      </c>
      <c r="AH185" s="15">
        <f t="shared" si="273"/>
        <v>24729</v>
      </c>
      <c r="AI185" s="34">
        <f t="shared" si="274"/>
        <v>2459995.9627229972</v>
      </c>
      <c r="AJ185" s="30">
        <f t="shared" si="223"/>
        <v>0.1</v>
      </c>
    </row>
    <row r="186" spans="2:36" ht="14.25" x14ac:dyDescent="0.3">
      <c r="B186" s="16"/>
      <c r="C186" s="20">
        <f t="shared" si="193"/>
        <v>165</v>
      </c>
      <c r="D186" s="15">
        <f t="shared" si="275"/>
        <v>3688556.0551035875</v>
      </c>
      <c r="E186" s="13">
        <f t="shared" si="276"/>
        <v>45434.998310599964</v>
      </c>
      <c r="F186" s="15">
        <f t="shared" si="264"/>
        <v>30738</v>
      </c>
      <c r="G186" s="15">
        <f t="shared" si="265"/>
        <v>14696.998310599964</v>
      </c>
      <c r="H186" s="34">
        <f t="shared" si="266"/>
        <v>3673859.0567929875</v>
      </c>
      <c r="I186" s="30">
        <f t="shared" si="281"/>
        <v>0.1</v>
      </c>
      <c r="K186" s="16"/>
      <c r="L186" s="20">
        <f t="shared" si="196"/>
        <v>165</v>
      </c>
      <c r="M186" s="15">
        <f t="shared" si="263"/>
        <v>0</v>
      </c>
      <c r="N186" s="15">
        <f t="shared" si="206"/>
        <v>0</v>
      </c>
      <c r="O186" s="15">
        <f t="shared" si="241"/>
        <v>0</v>
      </c>
      <c r="P186" s="15">
        <f t="shared" si="242"/>
        <v>0</v>
      </c>
      <c r="Q186" s="34">
        <f t="shared" si="243"/>
        <v>0</v>
      </c>
      <c r="R186" s="30">
        <f t="shared" si="221"/>
        <v>0.1</v>
      </c>
      <c r="T186" s="16"/>
      <c r="U186" s="20">
        <f t="shared" si="277"/>
        <v>165</v>
      </c>
      <c r="V186" s="15">
        <f t="shared" si="278"/>
        <v>-0.35995694706798531</v>
      </c>
      <c r="W186" s="15">
        <f t="shared" si="268"/>
        <v>0</v>
      </c>
      <c r="X186" s="15">
        <f t="shared" si="269"/>
        <v>0</v>
      </c>
      <c r="Y186" s="15">
        <f t="shared" si="270"/>
        <v>0</v>
      </c>
      <c r="Z186" s="34">
        <f t="shared" si="271"/>
        <v>-0.35995694706798531</v>
      </c>
      <c r="AA186" s="30">
        <f t="shared" si="222"/>
        <v>0.1</v>
      </c>
      <c r="AC186" s="16"/>
      <c r="AD186" s="20">
        <f t="shared" si="279"/>
        <v>165</v>
      </c>
      <c r="AE186" s="15">
        <f t="shared" si="280"/>
        <v>2459995.9627229972</v>
      </c>
      <c r="AF186" s="15">
        <v>45435</v>
      </c>
      <c r="AG186" s="15">
        <f t="shared" si="272"/>
        <v>20500</v>
      </c>
      <c r="AH186" s="15">
        <f t="shared" si="273"/>
        <v>24935</v>
      </c>
      <c r="AI186" s="34">
        <f t="shared" si="274"/>
        <v>2435060.9627229972</v>
      </c>
      <c r="AJ186" s="30">
        <f t="shared" si="223"/>
        <v>0.1</v>
      </c>
    </row>
    <row r="187" spans="2:36" ht="14.25" x14ac:dyDescent="0.3">
      <c r="B187" s="16"/>
      <c r="C187" s="20">
        <f t="shared" si="193"/>
        <v>166</v>
      </c>
      <c r="D187" s="15">
        <f t="shared" si="275"/>
        <v>3673859.0567929875</v>
      </c>
      <c r="E187" s="13">
        <f t="shared" si="276"/>
        <v>45434.99871715784</v>
      </c>
      <c r="F187" s="15">
        <f t="shared" si="264"/>
        <v>30615</v>
      </c>
      <c r="G187" s="15">
        <f t="shared" si="265"/>
        <v>14819.99871715784</v>
      </c>
      <c r="H187" s="34">
        <f t="shared" si="266"/>
        <v>3659039.0580758299</v>
      </c>
      <c r="I187" s="30">
        <f t="shared" si="281"/>
        <v>0.1</v>
      </c>
      <c r="K187" s="16"/>
      <c r="L187" s="20">
        <f t="shared" si="196"/>
        <v>166</v>
      </c>
      <c r="M187" s="15">
        <f t="shared" si="263"/>
        <v>0</v>
      </c>
      <c r="N187" s="15">
        <f t="shared" si="206"/>
        <v>0</v>
      </c>
      <c r="O187" s="15">
        <f t="shared" si="241"/>
        <v>0</v>
      </c>
      <c r="P187" s="15">
        <f t="shared" si="242"/>
        <v>0</v>
      </c>
      <c r="Q187" s="34">
        <f t="shared" si="243"/>
        <v>0</v>
      </c>
      <c r="R187" s="30">
        <f t="shared" si="221"/>
        <v>0.1</v>
      </c>
      <c r="T187" s="16"/>
      <c r="U187" s="20">
        <f t="shared" si="277"/>
        <v>166</v>
      </c>
      <c r="V187" s="15">
        <f t="shared" si="278"/>
        <v>-0.35995694706798531</v>
      </c>
      <c r="W187" s="15">
        <f t="shared" si="268"/>
        <v>0</v>
      </c>
      <c r="X187" s="15">
        <f t="shared" si="269"/>
        <v>0</v>
      </c>
      <c r="Y187" s="15">
        <f t="shared" si="270"/>
        <v>0</v>
      </c>
      <c r="Z187" s="34">
        <f t="shared" si="271"/>
        <v>-0.35995694706798531</v>
      </c>
      <c r="AA187" s="30">
        <f t="shared" si="222"/>
        <v>0.1</v>
      </c>
      <c r="AC187" s="16"/>
      <c r="AD187" s="20">
        <f t="shared" si="279"/>
        <v>166</v>
      </c>
      <c r="AE187" s="15">
        <f t="shared" si="280"/>
        <v>2435060.9627229972</v>
      </c>
      <c r="AF187" s="15">
        <v>45435</v>
      </c>
      <c r="AG187" s="15">
        <f t="shared" si="272"/>
        <v>20292</v>
      </c>
      <c r="AH187" s="15">
        <f t="shared" si="273"/>
        <v>25143</v>
      </c>
      <c r="AI187" s="34">
        <f t="shared" si="274"/>
        <v>2409917.9627229972</v>
      </c>
      <c r="AJ187" s="30">
        <f t="shared" si="223"/>
        <v>0.1</v>
      </c>
    </row>
    <row r="188" spans="2:36" ht="14.25" x14ac:dyDescent="0.3">
      <c r="B188" s="16"/>
      <c r="C188" s="20">
        <f t="shared" si="193"/>
        <v>167</v>
      </c>
      <c r="D188" s="15">
        <f t="shared" si="275"/>
        <v>3659039.0580758299</v>
      </c>
      <c r="E188" s="13">
        <f t="shared" si="276"/>
        <v>45434.992606161417</v>
      </c>
      <c r="F188" s="15">
        <f t="shared" si="264"/>
        <v>30492</v>
      </c>
      <c r="G188" s="15">
        <f t="shared" si="265"/>
        <v>14942.992606161417</v>
      </c>
      <c r="H188" s="34">
        <f t="shared" si="266"/>
        <v>3644096.0654696682</v>
      </c>
      <c r="I188" s="30">
        <f t="shared" si="281"/>
        <v>0.1</v>
      </c>
      <c r="K188" s="16"/>
      <c r="L188" s="20">
        <f t="shared" si="196"/>
        <v>167</v>
      </c>
      <c r="M188" s="15">
        <f t="shared" si="263"/>
        <v>0</v>
      </c>
      <c r="N188" s="15">
        <f t="shared" si="206"/>
        <v>0</v>
      </c>
      <c r="O188" s="15">
        <f t="shared" si="241"/>
        <v>0</v>
      </c>
      <c r="P188" s="15">
        <f t="shared" si="242"/>
        <v>0</v>
      </c>
      <c r="Q188" s="34">
        <f t="shared" si="243"/>
        <v>0</v>
      </c>
      <c r="R188" s="30">
        <f t="shared" si="221"/>
        <v>0.1</v>
      </c>
      <c r="T188" s="16"/>
      <c r="U188" s="20">
        <f t="shared" si="277"/>
        <v>167</v>
      </c>
      <c r="V188" s="15">
        <f t="shared" si="278"/>
        <v>-0.35995694706798531</v>
      </c>
      <c r="W188" s="15">
        <f t="shared" si="268"/>
        <v>0</v>
      </c>
      <c r="X188" s="15">
        <f t="shared" si="269"/>
        <v>0</v>
      </c>
      <c r="Y188" s="15">
        <f t="shared" si="270"/>
        <v>0</v>
      </c>
      <c r="Z188" s="34">
        <f t="shared" si="271"/>
        <v>-0.35995694706798531</v>
      </c>
      <c r="AA188" s="30">
        <f t="shared" si="222"/>
        <v>0.1</v>
      </c>
      <c r="AC188" s="16"/>
      <c r="AD188" s="20">
        <f t="shared" si="279"/>
        <v>167</v>
      </c>
      <c r="AE188" s="15">
        <f t="shared" si="280"/>
        <v>2409917.9627229972</v>
      </c>
      <c r="AF188" s="15">
        <v>45435</v>
      </c>
      <c r="AG188" s="15">
        <f t="shared" si="272"/>
        <v>20083</v>
      </c>
      <c r="AH188" s="15">
        <f t="shared" si="273"/>
        <v>25352</v>
      </c>
      <c r="AI188" s="34">
        <f t="shared" si="274"/>
        <v>2384565.9627229972</v>
      </c>
      <c r="AJ188" s="30">
        <f t="shared" si="223"/>
        <v>0.1</v>
      </c>
    </row>
    <row r="189" spans="2:36" ht="14.25" x14ac:dyDescent="0.3">
      <c r="B189" s="16"/>
      <c r="C189" s="20">
        <f t="shared" si="193"/>
        <v>168</v>
      </c>
      <c r="D189" s="15">
        <f t="shared" si="275"/>
        <v>3644096.0654696682</v>
      </c>
      <c r="E189" s="13">
        <f t="shared" si="276"/>
        <v>45434.992704028198</v>
      </c>
      <c r="F189" s="15">
        <f t="shared" si="264"/>
        <v>30367</v>
      </c>
      <c r="G189" s="15">
        <f t="shared" si="265"/>
        <v>15067.992704028198</v>
      </c>
      <c r="H189" s="34">
        <f t="shared" si="266"/>
        <v>3629028.07276564</v>
      </c>
      <c r="I189" s="30">
        <f t="shared" si="281"/>
        <v>0.1</v>
      </c>
      <c r="K189" s="16"/>
      <c r="L189" s="20">
        <f t="shared" si="196"/>
        <v>168</v>
      </c>
      <c r="M189" s="15">
        <f t="shared" si="263"/>
        <v>0</v>
      </c>
      <c r="N189" s="15">
        <f t="shared" si="206"/>
        <v>0</v>
      </c>
      <c r="O189" s="15">
        <f t="shared" si="241"/>
        <v>0</v>
      </c>
      <c r="P189" s="15">
        <f t="shared" si="242"/>
        <v>0</v>
      </c>
      <c r="Q189" s="34">
        <f t="shared" si="243"/>
        <v>0</v>
      </c>
      <c r="R189" s="30">
        <f t="shared" si="221"/>
        <v>0.1</v>
      </c>
      <c r="T189" s="16"/>
      <c r="U189" s="20">
        <f t="shared" si="277"/>
        <v>168</v>
      </c>
      <c r="V189" s="15">
        <f t="shared" si="278"/>
        <v>-0.35995694706798531</v>
      </c>
      <c r="W189" s="15">
        <f t="shared" si="268"/>
        <v>0</v>
      </c>
      <c r="X189" s="15">
        <f t="shared" si="269"/>
        <v>0</v>
      </c>
      <c r="Y189" s="15">
        <f t="shared" si="270"/>
        <v>0</v>
      </c>
      <c r="Z189" s="34">
        <f t="shared" si="271"/>
        <v>-0.35995694706798531</v>
      </c>
      <c r="AA189" s="30">
        <f t="shared" si="222"/>
        <v>0.1</v>
      </c>
      <c r="AC189" s="16"/>
      <c r="AD189" s="20">
        <f t="shared" si="279"/>
        <v>168</v>
      </c>
      <c r="AE189" s="15">
        <f t="shared" si="280"/>
        <v>2384565.9627229972</v>
      </c>
      <c r="AF189" s="57">
        <f>45435+45435</f>
        <v>90870</v>
      </c>
      <c r="AG189" s="15">
        <f t="shared" si="272"/>
        <v>19871</v>
      </c>
      <c r="AH189" s="15">
        <f t="shared" si="273"/>
        <v>70999</v>
      </c>
      <c r="AI189" s="34">
        <f t="shared" si="274"/>
        <v>2313566.9627229972</v>
      </c>
      <c r="AJ189" s="30">
        <f t="shared" si="223"/>
        <v>0.1</v>
      </c>
    </row>
    <row r="190" spans="2:36" ht="14.25" x14ac:dyDescent="0.3">
      <c r="B190" s="16"/>
      <c r="C190" s="20"/>
      <c r="D190" s="15"/>
      <c r="E190" s="13"/>
      <c r="F190" s="15"/>
      <c r="G190" s="15"/>
      <c r="H190" s="34"/>
      <c r="I190" s="30"/>
      <c r="K190" s="16"/>
      <c r="L190" s="20"/>
      <c r="M190" s="15"/>
      <c r="N190" s="15"/>
      <c r="O190" s="15"/>
      <c r="P190" s="15"/>
      <c r="Q190" s="34"/>
      <c r="R190" s="30"/>
      <c r="T190" s="16"/>
      <c r="U190" s="20"/>
      <c r="V190" s="15"/>
      <c r="W190" s="15"/>
      <c r="X190" s="15"/>
      <c r="Y190" s="15"/>
      <c r="Z190" s="34"/>
      <c r="AA190" s="30"/>
      <c r="AC190" s="16"/>
      <c r="AD190" s="20"/>
      <c r="AE190" s="15"/>
      <c r="AF190" s="15"/>
      <c r="AG190" s="15"/>
      <c r="AH190" s="15"/>
      <c r="AI190" s="34"/>
      <c r="AJ190" s="30"/>
    </row>
    <row r="191" spans="2:36" ht="14.25" x14ac:dyDescent="0.3">
      <c r="B191" s="16">
        <f>B178+1</f>
        <v>15</v>
      </c>
      <c r="C191" s="20">
        <f>C189+1</f>
        <v>169</v>
      </c>
      <c r="D191" s="15">
        <f>H189</f>
        <v>3629028.07276564</v>
      </c>
      <c r="E191" s="13">
        <f>IF($G$5+1-C191=0,0,PMT(I191/12,$G$5+1-C191,-$D191,0,0))</f>
        <v>45434.986854588111</v>
      </c>
      <c r="F191" s="15">
        <f t="shared" ref="F191:F202" si="282">ROUND(D191*$O$8/12,)</f>
        <v>30242</v>
      </c>
      <c r="G191" s="15">
        <f t="shared" ref="G191:G202" si="283">E191-F191</f>
        <v>15192.986854588111</v>
      </c>
      <c r="H191" s="34">
        <f t="shared" ref="H191:H202" si="284">D191-G191</f>
        <v>3613835.0859110518</v>
      </c>
      <c r="I191" s="30">
        <f t="shared" ref="I191:I196" si="285">$O$8</f>
        <v>0.1</v>
      </c>
      <c r="K191" s="16">
        <f>K178+1</f>
        <v>15</v>
      </c>
      <c r="L191" s="20">
        <f>L189+1</f>
        <v>169</v>
      </c>
      <c r="M191" s="15">
        <f>Q189</f>
        <v>0</v>
      </c>
      <c r="N191" s="15">
        <f t="shared" si="206"/>
        <v>0</v>
      </c>
      <c r="O191" s="15">
        <f t="shared" si="241"/>
        <v>0</v>
      </c>
      <c r="P191" s="15">
        <f t="shared" si="242"/>
        <v>0</v>
      </c>
      <c r="Q191" s="34">
        <f t="shared" si="243"/>
        <v>0</v>
      </c>
      <c r="R191" s="30">
        <f t="shared" si="221"/>
        <v>0.1</v>
      </c>
      <c r="T191" s="16">
        <f>T178+1</f>
        <v>15</v>
      </c>
      <c r="U191" s="20">
        <f>U189+1</f>
        <v>169</v>
      </c>
      <c r="V191" s="15">
        <f>Z189</f>
        <v>-0.35995694706798531</v>
      </c>
      <c r="W191" s="15">
        <f t="shared" ref="W191:W202" si="286">IF($P$5+1-U191=0,0,PMT(AA191/12,$P$5+1-U191,-$M191,0,0))</f>
        <v>0</v>
      </c>
      <c r="X191" s="15">
        <f t="shared" ref="X191:X202" si="287">ROUND(V191*$O$8/12,)</f>
        <v>0</v>
      </c>
      <c r="Y191" s="15">
        <f t="shared" ref="Y191:Y202" si="288">W191-X191</f>
        <v>0</v>
      </c>
      <c r="Z191" s="34">
        <f t="shared" ref="Z191:Z202" si="289">V191-Y191</f>
        <v>-0.35995694706798531</v>
      </c>
      <c r="AA191" s="30">
        <f t="shared" si="222"/>
        <v>0.1</v>
      </c>
      <c r="AC191" s="16">
        <f>AC178+1</f>
        <v>15</v>
      </c>
      <c r="AD191" s="20">
        <f>AD189+1</f>
        <v>169</v>
      </c>
      <c r="AE191" s="15">
        <f>AI189</f>
        <v>2313566.9627229972</v>
      </c>
      <c r="AF191" s="15">
        <v>45435</v>
      </c>
      <c r="AG191" s="15">
        <f t="shared" ref="AG191:AG202" si="290">ROUND(AE191*$O$8/12,)</f>
        <v>19280</v>
      </c>
      <c r="AH191" s="15">
        <f t="shared" ref="AH191:AH202" si="291">AF191-AG191</f>
        <v>26155</v>
      </c>
      <c r="AI191" s="34">
        <f t="shared" ref="AI191:AI202" si="292">AE191-AH191</f>
        <v>2287411.9627229972</v>
      </c>
      <c r="AJ191" s="30">
        <f t="shared" si="223"/>
        <v>0.1</v>
      </c>
    </row>
    <row r="192" spans="2:36" ht="14.25" x14ac:dyDescent="0.3">
      <c r="B192" s="16"/>
      <c r="C192" s="20">
        <f t="shared" ref="C192:C254" si="293">C191+1</f>
        <v>170</v>
      </c>
      <c r="D192" s="15">
        <f t="shared" ref="D192:D202" si="294">H191</f>
        <v>3613835.0859110518</v>
      </c>
      <c r="E192" s="13">
        <f t="shared" ref="E192:E202" si="295">IF($G$5+1-C192=0,0,PMT(I192/12,$G$5+1-C192,-$D192,0,0))</f>
        <v>45434.98810421567</v>
      </c>
      <c r="F192" s="15">
        <f t="shared" si="282"/>
        <v>30115</v>
      </c>
      <c r="G192" s="15">
        <f t="shared" si="283"/>
        <v>15319.98810421567</v>
      </c>
      <c r="H192" s="34">
        <f t="shared" si="284"/>
        <v>3598515.097806836</v>
      </c>
      <c r="I192" s="30">
        <f t="shared" si="285"/>
        <v>0.1</v>
      </c>
      <c r="K192" s="16"/>
      <c r="L192" s="20">
        <f t="shared" ref="L192:L254" si="296">L191+1</f>
        <v>170</v>
      </c>
      <c r="M192" s="15">
        <f t="shared" si="263"/>
        <v>0</v>
      </c>
      <c r="N192" s="15">
        <f t="shared" si="206"/>
        <v>0</v>
      </c>
      <c r="O192" s="15">
        <f t="shared" si="241"/>
        <v>0</v>
      </c>
      <c r="P192" s="15">
        <f t="shared" si="242"/>
        <v>0</v>
      </c>
      <c r="Q192" s="34">
        <f t="shared" si="243"/>
        <v>0</v>
      </c>
      <c r="R192" s="30">
        <f t="shared" si="221"/>
        <v>0.1</v>
      </c>
      <c r="T192" s="16"/>
      <c r="U192" s="20">
        <f t="shared" ref="U192:U202" si="297">U191+1</f>
        <v>170</v>
      </c>
      <c r="V192" s="15">
        <f t="shared" ref="V192:V202" si="298">Z191</f>
        <v>-0.35995694706798531</v>
      </c>
      <c r="W192" s="15">
        <f t="shared" si="286"/>
        <v>0</v>
      </c>
      <c r="X192" s="15">
        <f t="shared" si="287"/>
        <v>0</v>
      </c>
      <c r="Y192" s="15">
        <f t="shared" si="288"/>
        <v>0</v>
      </c>
      <c r="Z192" s="34">
        <f t="shared" si="289"/>
        <v>-0.35995694706798531</v>
      </c>
      <c r="AA192" s="30">
        <f t="shared" si="222"/>
        <v>0.1</v>
      </c>
      <c r="AC192" s="16"/>
      <c r="AD192" s="20">
        <f t="shared" ref="AD192:AD202" si="299">AD191+1</f>
        <v>170</v>
      </c>
      <c r="AE192" s="15">
        <f t="shared" ref="AE192:AE202" si="300">AI191</f>
        <v>2287411.9627229972</v>
      </c>
      <c r="AF192" s="15">
        <v>45435</v>
      </c>
      <c r="AG192" s="15">
        <f t="shared" si="290"/>
        <v>19062</v>
      </c>
      <c r="AH192" s="15">
        <f t="shared" si="291"/>
        <v>26373</v>
      </c>
      <c r="AI192" s="34">
        <f t="shared" si="292"/>
        <v>2261038.9627229972</v>
      </c>
      <c r="AJ192" s="30">
        <f t="shared" si="223"/>
        <v>0.1</v>
      </c>
    </row>
    <row r="193" spans="2:36" ht="14.25" x14ac:dyDescent="0.3">
      <c r="B193" s="16"/>
      <c r="C193" s="20">
        <f t="shared" si="293"/>
        <v>171</v>
      </c>
      <c r="D193" s="15">
        <f t="shared" si="294"/>
        <v>3598515.097806836</v>
      </c>
      <c r="E193" s="13">
        <f t="shared" si="295"/>
        <v>45434.984412582271</v>
      </c>
      <c r="F193" s="15">
        <f t="shared" si="282"/>
        <v>29988</v>
      </c>
      <c r="G193" s="15">
        <f t="shared" si="283"/>
        <v>15446.984412582271</v>
      </c>
      <c r="H193" s="34">
        <f t="shared" si="284"/>
        <v>3583068.1133942539</v>
      </c>
      <c r="I193" s="30">
        <f t="shared" si="285"/>
        <v>0.1</v>
      </c>
      <c r="K193" s="16"/>
      <c r="L193" s="20">
        <f t="shared" si="296"/>
        <v>171</v>
      </c>
      <c r="M193" s="15">
        <f t="shared" si="263"/>
        <v>0</v>
      </c>
      <c r="N193" s="15">
        <f t="shared" si="206"/>
        <v>0</v>
      </c>
      <c r="O193" s="15">
        <f t="shared" si="241"/>
        <v>0</v>
      </c>
      <c r="P193" s="15">
        <f t="shared" si="242"/>
        <v>0</v>
      </c>
      <c r="Q193" s="34">
        <f t="shared" si="243"/>
        <v>0</v>
      </c>
      <c r="R193" s="30">
        <f t="shared" si="221"/>
        <v>0.1</v>
      </c>
      <c r="T193" s="16"/>
      <c r="U193" s="20">
        <f t="shared" si="297"/>
        <v>171</v>
      </c>
      <c r="V193" s="15">
        <f t="shared" si="298"/>
        <v>-0.35995694706798531</v>
      </c>
      <c r="W193" s="15">
        <f t="shared" si="286"/>
        <v>0</v>
      </c>
      <c r="X193" s="15">
        <f t="shared" si="287"/>
        <v>0</v>
      </c>
      <c r="Y193" s="15">
        <f t="shared" si="288"/>
        <v>0</v>
      </c>
      <c r="Z193" s="34">
        <f t="shared" si="289"/>
        <v>-0.35995694706798531</v>
      </c>
      <c r="AA193" s="30">
        <f t="shared" si="222"/>
        <v>0.1</v>
      </c>
      <c r="AC193" s="16"/>
      <c r="AD193" s="20">
        <f t="shared" si="299"/>
        <v>171</v>
      </c>
      <c r="AE193" s="15">
        <f t="shared" si="300"/>
        <v>2261038.9627229972</v>
      </c>
      <c r="AF193" s="15">
        <v>45435</v>
      </c>
      <c r="AG193" s="15">
        <f t="shared" si="290"/>
        <v>18842</v>
      </c>
      <c r="AH193" s="15">
        <f t="shared" si="291"/>
        <v>26593</v>
      </c>
      <c r="AI193" s="34">
        <f t="shared" si="292"/>
        <v>2234445.9627229972</v>
      </c>
      <c r="AJ193" s="30">
        <f t="shared" si="223"/>
        <v>0.1</v>
      </c>
    </row>
    <row r="194" spans="2:36" ht="14.25" x14ac:dyDescent="0.3">
      <c r="B194" s="16"/>
      <c r="C194" s="20">
        <f t="shared" si="293"/>
        <v>172</v>
      </c>
      <c r="D194" s="15">
        <f t="shared" si="294"/>
        <v>3583068.1133942539</v>
      </c>
      <c r="E194" s="13">
        <f t="shared" si="295"/>
        <v>45434.989157423362</v>
      </c>
      <c r="F194" s="15">
        <f t="shared" si="282"/>
        <v>29859</v>
      </c>
      <c r="G194" s="15">
        <f t="shared" si="283"/>
        <v>15575.989157423362</v>
      </c>
      <c r="H194" s="34">
        <f t="shared" si="284"/>
        <v>3567492.1242368305</v>
      </c>
      <c r="I194" s="30">
        <f t="shared" si="285"/>
        <v>0.1</v>
      </c>
      <c r="K194" s="16"/>
      <c r="L194" s="20">
        <f t="shared" si="296"/>
        <v>172</v>
      </c>
      <c r="M194" s="15">
        <f t="shared" si="263"/>
        <v>0</v>
      </c>
      <c r="N194" s="15">
        <f t="shared" si="206"/>
        <v>0</v>
      </c>
      <c r="O194" s="15">
        <f t="shared" si="241"/>
        <v>0</v>
      </c>
      <c r="P194" s="15">
        <f t="shared" si="242"/>
        <v>0</v>
      </c>
      <c r="Q194" s="34">
        <f t="shared" si="243"/>
        <v>0</v>
      </c>
      <c r="R194" s="30">
        <f t="shared" si="221"/>
        <v>0.1</v>
      </c>
      <c r="T194" s="16"/>
      <c r="U194" s="20">
        <f t="shared" si="297"/>
        <v>172</v>
      </c>
      <c r="V194" s="15">
        <f t="shared" si="298"/>
        <v>-0.35995694706798531</v>
      </c>
      <c r="W194" s="15">
        <f t="shared" si="286"/>
        <v>0</v>
      </c>
      <c r="X194" s="15">
        <f t="shared" si="287"/>
        <v>0</v>
      </c>
      <c r="Y194" s="15">
        <f t="shared" si="288"/>
        <v>0</v>
      </c>
      <c r="Z194" s="34">
        <f t="shared" si="289"/>
        <v>-0.35995694706798531</v>
      </c>
      <c r="AA194" s="30">
        <f t="shared" si="222"/>
        <v>0.1</v>
      </c>
      <c r="AC194" s="16"/>
      <c r="AD194" s="20">
        <f t="shared" si="299"/>
        <v>172</v>
      </c>
      <c r="AE194" s="15">
        <f t="shared" si="300"/>
        <v>2234445.9627229972</v>
      </c>
      <c r="AF194" s="15">
        <v>45435</v>
      </c>
      <c r="AG194" s="15">
        <f t="shared" si="290"/>
        <v>18620</v>
      </c>
      <c r="AH194" s="15">
        <f t="shared" si="291"/>
        <v>26815</v>
      </c>
      <c r="AI194" s="34">
        <f t="shared" si="292"/>
        <v>2207630.9627229972</v>
      </c>
      <c r="AJ194" s="30">
        <f t="shared" si="223"/>
        <v>0.1</v>
      </c>
    </row>
    <row r="195" spans="2:36" ht="14.25" x14ac:dyDescent="0.3">
      <c r="B195" s="16"/>
      <c r="C195" s="20">
        <f t="shared" si="293"/>
        <v>173</v>
      </c>
      <c r="D195" s="15">
        <f t="shared" si="294"/>
        <v>3567492.1242368305</v>
      </c>
      <c r="E195" s="13">
        <f t="shared" si="295"/>
        <v>45434.990418972091</v>
      </c>
      <c r="F195" s="15">
        <f t="shared" si="282"/>
        <v>29729</v>
      </c>
      <c r="G195" s="15">
        <f t="shared" si="283"/>
        <v>15705.990418972091</v>
      </c>
      <c r="H195" s="34">
        <f t="shared" si="284"/>
        <v>3551786.1338178585</v>
      </c>
      <c r="I195" s="30">
        <f t="shared" si="285"/>
        <v>0.1</v>
      </c>
      <c r="K195" s="16"/>
      <c r="L195" s="20">
        <f t="shared" si="296"/>
        <v>173</v>
      </c>
      <c r="M195" s="15">
        <f t="shared" si="263"/>
        <v>0</v>
      </c>
      <c r="N195" s="15">
        <f t="shared" si="206"/>
        <v>0</v>
      </c>
      <c r="O195" s="15">
        <f t="shared" si="241"/>
        <v>0</v>
      </c>
      <c r="P195" s="15">
        <f t="shared" si="242"/>
        <v>0</v>
      </c>
      <c r="Q195" s="34">
        <f t="shared" si="243"/>
        <v>0</v>
      </c>
      <c r="R195" s="30">
        <f t="shared" si="221"/>
        <v>0.1</v>
      </c>
      <c r="T195" s="16"/>
      <c r="U195" s="20">
        <f t="shared" si="297"/>
        <v>173</v>
      </c>
      <c r="V195" s="15">
        <f t="shared" si="298"/>
        <v>-0.35995694706798531</v>
      </c>
      <c r="W195" s="15">
        <f t="shared" si="286"/>
        <v>0</v>
      </c>
      <c r="X195" s="15">
        <f t="shared" si="287"/>
        <v>0</v>
      </c>
      <c r="Y195" s="15">
        <f t="shared" si="288"/>
        <v>0</v>
      </c>
      <c r="Z195" s="34">
        <f t="shared" si="289"/>
        <v>-0.35995694706798531</v>
      </c>
      <c r="AA195" s="30">
        <f t="shared" si="222"/>
        <v>0.1</v>
      </c>
      <c r="AC195" s="16"/>
      <c r="AD195" s="20">
        <f t="shared" si="299"/>
        <v>173</v>
      </c>
      <c r="AE195" s="15">
        <f t="shared" si="300"/>
        <v>2207630.9627229972</v>
      </c>
      <c r="AF195" s="15">
        <v>45435</v>
      </c>
      <c r="AG195" s="15">
        <f t="shared" si="290"/>
        <v>18397</v>
      </c>
      <c r="AH195" s="15">
        <f t="shared" si="291"/>
        <v>27038</v>
      </c>
      <c r="AI195" s="34">
        <f t="shared" si="292"/>
        <v>2180592.9627229972</v>
      </c>
      <c r="AJ195" s="30">
        <f t="shared" si="223"/>
        <v>0.1</v>
      </c>
    </row>
    <row r="196" spans="2:36" ht="14.25" x14ac:dyDescent="0.3">
      <c r="B196" s="16"/>
      <c r="C196" s="20">
        <f t="shared" si="293"/>
        <v>174</v>
      </c>
      <c r="D196" s="15">
        <f t="shared" si="294"/>
        <v>3551786.1338178585</v>
      </c>
      <c r="E196" s="13">
        <f t="shared" si="295"/>
        <v>45434.989126513065</v>
      </c>
      <c r="F196" s="15">
        <f t="shared" si="282"/>
        <v>29598</v>
      </c>
      <c r="G196" s="15">
        <f t="shared" si="283"/>
        <v>15836.989126513065</v>
      </c>
      <c r="H196" s="34">
        <f t="shared" si="284"/>
        <v>3535949.1446913453</v>
      </c>
      <c r="I196" s="30">
        <f t="shared" si="285"/>
        <v>0.1</v>
      </c>
      <c r="K196" s="16"/>
      <c r="L196" s="20">
        <f t="shared" si="296"/>
        <v>174</v>
      </c>
      <c r="M196" s="15">
        <f t="shared" si="263"/>
        <v>0</v>
      </c>
      <c r="N196" s="15">
        <f t="shared" si="206"/>
        <v>0</v>
      </c>
      <c r="O196" s="15">
        <f t="shared" si="241"/>
        <v>0</v>
      </c>
      <c r="P196" s="15">
        <f t="shared" si="242"/>
        <v>0</v>
      </c>
      <c r="Q196" s="34">
        <f t="shared" si="243"/>
        <v>0</v>
      </c>
      <c r="R196" s="30">
        <f t="shared" si="221"/>
        <v>0.1</v>
      </c>
      <c r="T196" s="16"/>
      <c r="U196" s="20">
        <f t="shared" si="297"/>
        <v>174</v>
      </c>
      <c r="V196" s="15">
        <f t="shared" si="298"/>
        <v>-0.35995694706798531</v>
      </c>
      <c r="W196" s="15">
        <f t="shared" si="286"/>
        <v>0</v>
      </c>
      <c r="X196" s="15">
        <f t="shared" si="287"/>
        <v>0</v>
      </c>
      <c r="Y196" s="15">
        <f t="shared" si="288"/>
        <v>0</v>
      </c>
      <c r="Z196" s="34">
        <f t="shared" si="289"/>
        <v>-0.35995694706798531</v>
      </c>
      <c r="AA196" s="30">
        <f t="shared" si="222"/>
        <v>0.1</v>
      </c>
      <c r="AC196" s="16"/>
      <c r="AD196" s="20">
        <f t="shared" si="299"/>
        <v>174</v>
      </c>
      <c r="AE196" s="15">
        <f t="shared" si="300"/>
        <v>2180592.9627229972</v>
      </c>
      <c r="AF196" s="15">
        <v>45435</v>
      </c>
      <c r="AG196" s="15">
        <f t="shared" si="290"/>
        <v>18172</v>
      </c>
      <c r="AH196" s="15">
        <f t="shared" si="291"/>
        <v>27263</v>
      </c>
      <c r="AI196" s="34">
        <f t="shared" si="292"/>
        <v>2153329.9627229972</v>
      </c>
      <c r="AJ196" s="30">
        <f t="shared" si="223"/>
        <v>0.1</v>
      </c>
    </row>
    <row r="197" spans="2:36" ht="14.25" x14ac:dyDescent="0.3">
      <c r="B197" s="16"/>
      <c r="C197" s="20">
        <f t="shared" si="293"/>
        <v>175</v>
      </c>
      <c r="D197" s="15">
        <f t="shared" si="294"/>
        <v>3535949.1446913453</v>
      </c>
      <c r="E197" s="13">
        <f t="shared" si="295"/>
        <v>45434.986328137464</v>
      </c>
      <c r="F197" s="15">
        <f t="shared" si="282"/>
        <v>29466</v>
      </c>
      <c r="G197" s="15">
        <f t="shared" si="283"/>
        <v>15968.986328137464</v>
      </c>
      <c r="H197" s="34">
        <f t="shared" si="284"/>
        <v>3519980.1583632077</v>
      </c>
      <c r="I197" s="30">
        <f t="shared" ref="I197:I202" si="301">$O$8</f>
        <v>0.1</v>
      </c>
      <c r="K197" s="16"/>
      <c r="L197" s="20">
        <f t="shared" si="296"/>
        <v>175</v>
      </c>
      <c r="M197" s="15">
        <f t="shared" si="263"/>
        <v>0</v>
      </c>
      <c r="N197" s="15">
        <f t="shared" si="206"/>
        <v>0</v>
      </c>
      <c r="O197" s="15">
        <f t="shared" si="241"/>
        <v>0</v>
      </c>
      <c r="P197" s="15">
        <f t="shared" si="242"/>
        <v>0</v>
      </c>
      <c r="Q197" s="34">
        <f t="shared" si="243"/>
        <v>0</v>
      </c>
      <c r="R197" s="30">
        <f t="shared" si="221"/>
        <v>0.1</v>
      </c>
      <c r="T197" s="16"/>
      <c r="U197" s="20">
        <f t="shared" si="297"/>
        <v>175</v>
      </c>
      <c r="V197" s="15">
        <f t="shared" si="298"/>
        <v>-0.35995694706798531</v>
      </c>
      <c r="W197" s="15">
        <f t="shared" si="286"/>
        <v>0</v>
      </c>
      <c r="X197" s="15">
        <f t="shared" si="287"/>
        <v>0</v>
      </c>
      <c r="Y197" s="15">
        <f t="shared" si="288"/>
        <v>0</v>
      </c>
      <c r="Z197" s="34">
        <f t="shared" si="289"/>
        <v>-0.35995694706798531</v>
      </c>
      <c r="AA197" s="30">
        <f t="shared" si="222"/>
        <v>0.1</v>
      </c>
      <c r="AC197" s="16"/>
      <c r="AD197" s="20">
        <f t="shared" si="299"/>
        <v>175</v>
      </c>
      <c r="AE197" s="15">
        <f t="shared" si="300"/>
        <v>2153329.9627229972</v>
      </c>
      <c r="AF197" s="15">
        <v>45435</v>
      </c>
      <c r="AG197" s="15">
        <f t="shared" si="290"/>
        <v>17944</v>
      </c>
      <c r="AH197" s="15">
        <f t="shared" si="291"/>
        <v>27491</v>
      </c>
      <c r="AI197" s="34">
        <f t="shared" si="292"/>
        <v>2125838.9627229972</v>
      </c>
      <c r="AJ197" s="30">
        <f t="shared" si="223"/>
        <v>0.1</v>
      </c>
    </row>
    <row r="198" spans="2:36" ht="14.25" x14ac:dyDescent="0.3">
      <c r="B198" s="16"/>
      <c r="C198" s="20">
        <f t="shared" si="293"/>
        <v>176</v>
      </c>
      <c r="D198" s="15">
        <f t="shared" si="294"/>
        <v>3519980.1583632077</v>
      </c>
      <c r="E198" s="13">
        <f t="shared" si="295"/>
        <v>45434.98319320369</v>
      </c>
      <c r="F198" s="15">
        <f t="shared" si="282"/>
        <v>29333</v>
      </c>
      <c r="G198" s="15">
        <f t="shared" si="283"/>
        <v>16101.98319320369</v>
      </c>
      <c r="H198" s="34">
        <f t="shared" si="284"/>
        <v>3503878.1751700039</v>
      </c>
      <c r="I198" s="30">
        <f t="shared" si="301"/>
        <v>0.1</v>
      </c>
      <c r="K198" s="16"/>
      <c r="L198" s="20">
        <f t="shared" si="296"/>
        <v>176</v>
      </c>
      <c r="M198" s="15">
        <f t="shared" si="263"/>
        <v>0</v>
      </c>
      <c r="N198" s="15">
        <f t="shared" si="206"/>
        <v>0</v>
      </c>
      <c r="O198" s="15">
        <f t="shared" si="241"/>
        <v>0</v>
      </c>
      <c r="P198" s="15">
        <f t="shared" si="242"/>
        <v>0</v>
      </c>
      <c r="Q198" s="34">
        <f t="shared" si="243"/>
        <v>0</v>
      </c>
      <c r="R198" s="30">
        <f t="shared" si="221"/>
        <v>0.1</v>
      </c>
      <c r="T198" s="16"/>
      <c r="U198" s="20">
        <f t="shared" si="297"/>
        <v>176</v>
      </c>
      <c r="V198" s="15">
        <f t="shared" si="298"/>
        <v>-0.35995694706798531</v>
      </c>
      <c r="W198" s="15">
        <f t="shared" si="286"/>
        <v>0</v>
      </c>
      <c r="X198" s="15">
        <f t="shared" si="287"/>
        <v>0</v>
      </c>
      <c r="Y198" s="15">
        <f t="shared" si="288"/>
        <v>0</v>
      </c>
      <c r="Z198" s="34">
        <f t="shared" si="289"/>
        <v>-0.35995694706798531</v>
      </c>
      <c r="AA198" s="30">
        <f t="shared" si="222"/>
        <v>0.1</v>
      </c>
      <c r="AC198" s="16"/>
      <c r="AD198" s="20">
        <f t="shared" si="299"/>
        <v>176</v>
      </c>
      <c r="AE198" s="15">
        <f t="shared" si="300"/>
        <v>2125838.9627229972</v>
      </c>
      <c r="AF198" s="15">
        <v>45435</v>
      </c>
      <c r="AG198" s="15">
        <f t="shared" si="290"/>
        <v>17715</v>
      </c>
      <c r="AH198" s="15">
        <f t="shared" si="291"/>
        <v>27720</v>
      </c>
      <c r="AI198" s="34">
        <f t="shared" si="292"/>
        <v>2098118.9627229972</v>
      </c>
      <c r="AJ198" s="30">
        <f t="shared" si="223"/>
        <v>0.1</v>
      </c>
    </row>
    <row r="199" spans="2:36" ht="14.25" x14ac:dyDescent="0.3">
      <c r="B199" s="16"/>
      <c r="C199" s="20">
        <f t="shared" si="293"/>
        <v>177</v>
      </c>
      <c r="D199" s="15">
        <f t="shared" si="294"/>
        <v>3503878.1751700039</v>
      </c>
      <c r="E199" s="13">
        <f t="shared" si="295"/>
        <v>45434.981014915313</v>
      </c>
      <c r="F199" s="15">
        <f t="shared" si="282"/>
        <v>29199</v>
      </c>
      <c r="G199" s="15">
        <f t="shared" si="283"/>
        <v>16235.981014915313</v>
      </c>
      <c r="H199" s="34">
        <f t="shared" si="284"/>
        <v>3487642.1941550886</v>
      </c>
      <c r="I199" s="30">
        <f t="shared" si="301"/>
        <v>0.1</v>
      </c>
      <c r="K199" s="16"/>
      <c r="L199" s="20">
        <f t="shared" si="296"/>
        <v>177</v>
      </c>
      <c r="M199" s="15">
        <f t="shared" si="263"/>
        <v>0</v>
      </c>
      <c r="N199" s="15">
        <f t="shared" si="206"/>
        <v>0</v>
      </c>
      <c r="O199" s="15">
        <f t="shared" si="241"/>
        <v>0</v>
      </c>
      <c r="P199" s="15">
        <f t="shared" si="242"/>
        <v>0</v>
      </c>
      <c r="Q199" s="34">
        <f t="shared" si="243"/>
        <v>0</v>
      </c>
      <c r="R199" s="30">
        <f t="shared" si="221"/>
        <v>0.1</v>
      </c>
      <c r="T199" s="16"/>
      <c r="U199" s="20">
        <f t="shared" si="297"/>
        <v>177</v>
      </c>
      <c r="V199" s="15">
        <f t="shared" si="298"/>
        <v>-0.35995694706798531</v>
      </c>
      <c r="W199" s="15">
        <f t="shared" si="286"/>
        <v>0</v>
      </c>
      <c r="X199" s="15">
        <f t="shared" si="287"/>
        <v>0</v>
      </c>
      <c r="Y199" s="15">
        <f t="shared" si="288"/>
        <v>0</v>
      </c>
      <c r="Z199" s="34">
        <f t="shared" si="289"/>
        <v>-0.35995694706798531</v>
      </c>
      <c r="AA199" s="30">
        <f t="shared" si="222"/>
        <v>0.1</v>
      </c>
      <c r="AC199" s="16"/>
      <c r="AD199" s="20">
        <f t="shared" si="299"/>
        <v>177</v>
      </c>
      <c r="AE199" s="15">
        <f t="shared" si="300"/>
        <v>2098118.9627229972</v>
      </c>
      <c r="AF199" s="15">
        <v>45435</v>
      </c>
      <c r="AG199" s="15">
        <f t="shared" si="290"/>
        <v>17484</v>
      </c>
      <c r="AH199" s="15">
        <f t="shared" si="291"/>
        <v>27951</v>
      </c>
      <c r="AI199" s="34">
        <f t="shared" si="292"/>
        <v>2070167.9627229972</v>
      </c>
      <c r="AJ199" s="30">
        <f t="shared" si="223"/>
        <v>0.1</v>
      </c>
    </row>
    <row r="200" spans="2:36" ht="14.25" x14ac:dyDescent="0.3">
      <c r="B200" s="16"/>
      <c r="C200" s="20">
        <f t="shared" si="293"/>
        <v>178</v>
      </c>
      <c r="D200" s="15">
        <f t="shared" si="294"/>
        <v>3487642.1941550886</v>
      </c>
      <c r="E200" s="13">
        <f t="shared" si="295"/>
        <v>45434.981213022198</v>
      </c>
      <c r="F200" s="15">
        <f t="shared" si="282"/>
        <v>29064</v>
      </c>
      <c r="G200" s="15">
        <f t="shared" si="283"/>
        <v>16370.981213022198</v>
      </c>
      <c r="H200" s="34">
        <f t="shared" si="284"/>
        <v>3471271.2129420666</v>
      </c>
      <c r="I200" s="30">
        <f t="shared" si="301"/>
        <v>0.1</v>
      </c>
      <c r="K200" s="16"/>
      <c r="L200" s="20">
        <f t="shared" si="296"/>
        <v>178</v>
      </c>
      <c r="M200" s="15">
        <f t="shared" si="263"/>
        <v>0</v>
      </c>
      <c r="N200" s="15">
        <f t="shared" si="206"/>
        <v>0</v>
      </c>
      <c r="O200" s="15">
        <f t="shared" si="241"/>
        <v>0</v>
      </c>
      <c r="P200" s="15">
        <f t="shared" si="242"/>
        <v>0</v>
      </c>
      <c r="Q200" s="34">
        <f t="shared" si="243"/>
        <v>0</v>
      </c>
      <c r="R200" s="30">
        <f t="shared" si="221"/>
        <v>0.1</v>
      </c>
      <c r="T200" s="16"/>
      <c r="U200" s="20">
        <f t="shared" si="297"/>
        <v>178</v>
      </c>
      <c r="V200" s="15">
        <f t="shared" si="298"/>
        <v>-0.35995694706798531</v>
      </c>
      <c r="W200" s="15">
        <f t="shared" si="286"/>
        <v>0</v>
      </c>
      <c r="X200" s="15">
        <f t="shared" si="287"/>
        <v>0</v>
      </c>
      <c r="Y200" s="15">
        <f t="shared" si="288"/>
        <v>0</v>
      </c>
      <c r="Z200" s="34">
        <f t="shared" si="289"/>
        <v>-0.35995694706798531</v>
      </c>
      <c r="AA200" s="30">
        <f t="shared" si="222"/>
        <v>0.1</v>
      </c>
      <c r="AC200" s="16"/>
      <c r="AD200" s="20">
        <f t="shared" si="299"/>
        <v>178</v>
      </c>
      <c r="AE200" s="15">
        <f t="shared" si="300"/>
        <v>2070167.9627229972</v>
      </c>
      <c r="AF200" s="15">
        <v>45435</v>
      </c>
      <c r="AG200" s="15">
        <f t="shared" si="290"/>
        <v>17251</v>
      </c>
      <c r="AH200" s="15">
        <f t="shared" si="291"/>
        <v>28184</v>
      </c>
      <c r="AI200" s="34">
        <f t="shared" si="292"/>
        <v>2041983.9627229972</v>
      </c>
      <c r="AJ200" s="30">
        <f t="shared" si="223"/>
        <v>0.1</v>
      </c>
    </row>
    <row r="201" spans="2:36" ht="14.25" x14ac:dyDescent="0.3">
      <c r="B201" s="16"/>
      <c r="C201" s="20">
        <f t="shared" si="293"/>
        <v>179</v>
      </c>
      <c r="D201" s="15">
        <f t="shared" si="294"/>
        <v>3471271.2129420666</v>
      </c>
      <c r="E201" s="13">
        <f t="shared" si="295"/>
        <v>45434.985336650854</v>
      </c>
      <c r="F201" s="15">
        <f t="shared" si="282"/>
        <v>28927</v>
      </c>
      <c r="G201" s="15">
        <f t="shared" si="283"/>
        <v>16507.985336650854</v>
      </c>
      <c r="H201" s="34">
        <f t="shared" si="284"/>
        <v>3454763.227605416</v>
      </c>
      <c r="I201" s="30">
        <f t="shared" si="301"/>
        <v>0.1</v>
      </c>
      <c r="K201" s="16"/>
      <c r="L201" s="20">
        <f t="shared" si="296"/>
        <v>179</v>
      </c>
      <c r="M201" s="15">
        <f t="shared" si="263"/>
        <v>0</v>
      </c>
      <c r="N201" s="15">
        <f t="shared" si="206"/>
        <v>0</v>
      </c>
      <c r="O201" s="15">
        <f t="shared" si="241"/>
        <v>0</v>
      </c>
      <c r="P201" s="15">
        <f t="shared" si="242"/>
        <v>0</v>
      </c>
      <c r="Q201" s="34">
        <f t="shared" si="243"/>
        <v>0</v>
      </c>
      <c r="R201" s="30">
        <f t="shared" si="221"/>
        <v>0.1</v>
      </c>
      <c r="T201" s="16"/>
      <c r="U201" s="20">
        <f t="shared" si="297"/>
        <v>179</v>
      </c>
      <c r="V201" s="15">
        <f t="shared" si="298"/>
        <v>-0.35995694706798531</v>
      </c>
      <c r="W201" s="15">
        <f t="shared" si="286"/>
        <v>0</v>
      </c>
      <c r="X201" s="15">
        <f t="shared" si="287"/>
        <v>0</v>
      </c>
      <c r="Y201" s="15">
        <f t="shared" si="288"/>
        <v>0</v>
      </c>
      <c r="Z201" s="34">
        <f t="shared" si="289"/>
        <v>-0.35995694706798531</v>
      </c>
      <c r="AA201" s="30">
        <f t="shared" si="222"/>
        <v>0.1</v>
      </c>
      <c r="AC201" s="16"/>
      <c r="AD201" s="20">
        <f t="shared" si="299"/>
        <v>179</v>
      </c>
      <c r="AE201" s="15">
        <f t="shared" si="300"/>
        <v>2041983.9627229972</v>
      </c>
      <c r="AF201" s="15">
        <v>45435</v>
      </c>
      <c r="AG201" s="15">
        <f t="shared" si="290"/>
        <v>17017</v>
      </c>
      <c r="AH201" s="15">
        <f t="shared" si="291"/>
        <v>28418</v>
      </c>
      <c r="AI201" s="34">
        <f t="shared" si="292"/>
        <v>2013565.9627229972</v>
      </c>
      <c r="AJ201" s="30">
        <f t="shared" si="223"/>
        <v>0.1</v>
      </c>
    </row>
    <row r="202" spans="2:36" ht="14.25" x14ac:dyDescent="0.3">
      <c r="B202" s="16"/>
      <c r="C202" s="20">
        <f t="shared" si="293"/>
        <v>180</v>
      </c>
      <c r="D202" s="15">
        <f t="shared" si="294"/>
        <v>3454763.227605416</v>
      </c>
      <c r="E202" s="13">
        <f t="shared" si="295"/>
        <v>45434.981915867807</v>
      </c>
      <c r="F202" s="15">
        <f t="shared" si="282"/>
        <v>28790</v>
      </c>
      <c r="G202" s="15">
        <f t="shared" si="283"/>
        <v>16644.981915867807</v>
      </c>
      <c r="H202" s="34">
        <f t="shared" si="284"/>
        <v>3438118.2456895481</v>
      </c>
      <c r="I202" s="30">
        <f t="shared" si="301"/>
        <v>0.1</v>
      </c>
      <c r="K202" s="16"/>
      <c r="L202" s="20">
        <f t="shared" si="296"/>
        <v>180</v>
      </c>
      <c r="M202" s="15">
        <f t="shared" si="263"/>
        <v>0</v>
      </c>
      <c r="N202" s="15">
        <f t="shared" si="206"/>
        <v>0</v>
      </c>
      <c r="O202" s="15">
        <f t="shared" si="241"/>
        <v>0</v>
      </c>
      <c r="P202" s="15">
        <f t="shared" si="242"/>
        <v>0</v>
      </c>
      <c r="Q202" s="34">
        <f t="shared" si="243"/>
        <v>0</v>
      </c>
      <c r="R202" s="30">
        <f t="shared" si="221"/>
        <v>0.1</v>
      </c>
      <c r="T202" s="16"/>
      <c r="U202" s="20">
        <f t="shared" si="297"/>
        <v>180</v>
      </c>
      <c r="V202" s="15">
        <f t="shared" si="298"/>
        <v>-0.35995694706798531</v>
      </c>
      <c r="W202" s="15">
        <f t="shared" si="286"/>
        <v>0</v>
      </c>
      <c r="X202" s="15">
        <f t="shared" si="287"/>
        <v>0</v>
      </c>
      <c r="Y202" s="15">
        <f t="shared" si="288"/>
        <v>0</v>
      </c>
      <c r="Z202" s="34">
        <f t="shared" si="289"/>
        <v>-0.35995694706798531</v>
      </c>
      <c r="AA202" s="30">
        <f t="shared" si="222"/>
        <v>0.1</v>
      </c>
      <c r="AC202" s="16"/>
      <c r="AD202" s="20">
        <f t="shared" si="299"/>
        <v>180</v>
      </c>
      <c r="AE202" s="15">
        <f t="shared" si="300"/>
        <v>2013565.9627229972</v>
      </c>
      <c r="AF202" s="57">
        <f>45435+45435</f>
        <v>90870</v>
      </c>
      <c r="AG202" s="15">
        <f t="shared" si="290"/>
        <v>16780</v>
      </c>
      <c r="AH202" s="15">
        <f t="shared" si="291"/>
        <v>74090</v>
      </c>
      <c r="AI202" s="34">
        <f t="shared" si="292"/>
        <v>1939475.9627229972</v>
      </c>
      <c r="AJ202" s="30">
        <f t="shared" si="223"/>
        <v>0.1</v>
      </c>
    </row>
    <row r="203" spans="2:36" ht="14.25" x14ac:dyDescent="0.3">
      <c r="B203" s="16"/>
      <c r="C203" s="20"/>
      <c r="D203" s="15"/>
      <c r="E203" s="13"/>
      <c r="F203" s="15"/>
      <c r="G203" s="15"/>
      <c r="H203" s="34"/>
      <c r="I203" s="30"/>
      <c r="K203" s="16"/>
      <c r="L203" s="20"/>
      <c r="M203" s="15"/>
      <c r="N203" s="15"/>
      <c r="O203" s="15"/>
      <c r="P203" s="15"/>
      <c r="Q203" s="34"/>
      <c r="R203" s="30"/>
      <c r="T203" s="16"/>
      <c r="U203" s="20"/>
      <c r="V203" s="15"/>
      <c r="W203" s="15"/>
      <c r="X203" s="15"/>
      <c r="Y203" s="15"/>
      <c r="Z203" s="34"/>
      <c r="AA203" s="30"/>
      <c r="AC203" s="16"/>
      <c r="AD203" s="20"/>
      <c r="AE203" s="15"/>
      <c r="AF203" s="15"/>
      <c r="AG203" s="15"/>
      <c r="AH203" s="15"/>
      <c r="AI203" s="34"/>
      <c r="AJ203" s="30"/>
    </row>
    <row r="204" spans="2:36" ht="14.25" x14ac:dyDescent="0.3">
      <c r="B204" s="16">
        <f>B191+1</f>
        <v>16</v>
      </c>
      <c r="C204" s="20">
        <f>C202+1</f>
        <v>181</v>
      </c>
      <c r="D204" s="15">
        <f>H202</f>
        <v>3438118.2456895481</v>
      </c>
      <c r="E204" s="13">
        <f>IF($G$5+1-C204=0,0,PMT(I204/12,$G$5+1-C204,-$D204,0,0))</f>
        <v>45434.985965450345</v>
      </c>
      <c r="F204" s="15">
        <f t="shared" ref="F204:F215" si="302">ROUND(D204*$O$8/12,)</f>
        <v>28651</v>
      </c>
      <c r="G204" s="15">
        <f t="shared" ref="G204:G215" si="303">E204-F204</f>
        <v>16783.985965450345</v>
      </c>
      <c r="H204" s="34">
        <f t="shared" ref="H204:H215" si="304">D204-G204</f>
        <v>3421334.2597240978</v>
      </c>
      <c r="I204" s="30">
        <f t="shared" ref="I204:I209" si="305">$O$8</f>
        <v>0.1</v>
      </c>
      <c r="K204" s="16">
        <f>K191+1</f>
        <v>16</v>
      </c>
      <c r="L204" s="20">
        <f>L202+1</f>
        <v>181</v>
      </c>
      <c r="M204" s="15">
        <f>Q202</f>
        <v>0</v>
      </c>
      <c r="N204" s="15">
        <f t="shared" ref="N204:N272" si="306">IF($P$5+1-L204=0,0,PMT(R204/12,$P$5+1-L204,-$M204,0,0))</f>
        <v>0</v>
      </c>
      <c r="O204" s="15">
        <f t="shared" si="241"/>
        <v>0</v>
      </c>
      <c r="P204" s="15">
        <f t="shared" si="242"/>
        <v>0</v>
      </c>
      <c r="Q204" s="34">
        <f t="shared" si="243"/>
        <v>0</v>
      </c>
      <c r="R204" s="30">
        <f t="shared" si="221"/>
        <v>0.1</v>
      </c>
      <c r="T204" s="16">
        <f>T191+1</f>
        <v>16</v>
      </c>
      <c r="U204" s="20">
        <f>U202+1</f>
        <v>181</v>
      </c>
      <c r="V204" s="15">
        <f>Z202</f>
        <v>-0.35995694706798531</v>
      </c>
      <c r="W204" s="15">
        <f t="shared" ref="W204:W215" si="307">IF($P$5+1-U204=0,0,PMT(AA204/12,$P$5+1-U204,-$M204,0,0))</f>
        <v>0</v>
      </c>
      <c r="X204" s="15">
        <f t="shared" ref="X204:X215" si="308">ROUND(V204*$O$8/12,)</f>
        <v>0</v>
      </c>
      <c r="Y204" s="15">
        <f t="shared" ref="Y204:Y215" si="309">W204-X204</f>
        <v>0</v>
      </c>
      <c r="Z204" s="34">
        <f t="shared" ref="Z204:Z215" si="310">V204-Y204</f>
        <v>-0.35995694706798531</v>
      </c>
      <c r="AA204" s="30">
        <f t="shared" si="222"/>
        <v>0.1</v>
      </c>
      <c r="AC204" s="16">
        <f>AC191+1</f>
        <v>16</v>
      </c>
      <c r="AD204" s="20">
        <f>AD202+1</f>
        <v>181</v>
      </c>
      <c r="AE204" s="15">
        <f>AI202</f>
        <v>1939475.9627229972</v>
      </c>
      <c r="AF204" s="15">
        <v>45435</v>
      </c>
      <c r="AG204" s="15">
        <f t="shared" ref="AG204:AG215" si="311">ROUND(AE204*$O$8/12,)</f>
        <v>16162</v>
      </c>
      <c r="AH204" s="15">
        <f t="shared" ref="AH204:AH215" si="312">AF204-AG204</f>
        <v>29273</v>
      </c>
      <c r="AI204" s="34">
        <f t="shared" ref="AI204:AI215" si="313">AE204-AH204</f>
        <v>1910202.9627229972</v>
      </c>
      <c r="AJ204" s="30">
        <f t="shared" si="223"/>
        <v>0.1</v>
      </c>
    </row>
    <row r="205" spans="2:36" ht="14.25" x14ac:dyDescent="0.3">
      <c r="B205" s="16"/>
      <c r="C205" s="20">
        <f t="shared" si="293"/>
        <v>182</v>
      </c>
      <c r="D205" s="15">
        <f t="shared" ref="D205:D215" si="314">H204</f>
        <v>3421334.2597240978</v>
      </c>
      <c r="E205" s="13">
        <f t="shared" ref="E205:E215" si="315">IF($G$5+1-C205=0,0,PMT(I205/12,$G$5+1-C205,-$D205,0,0))</f>
        <v>45434.98615959262</v>
      </c>
      <c r="F205" s="15">
        <f t="shared" si="302"/>
        <v>28511</v>
      </c>
      <c r="G205" s="15">
        <f t="shared" si="303"/>
        <v>16923.98615959262</v>
      </c>
      <c r="H205" s="34">
        <f t="shared" si="304"/>
        <v>3404410.2735645054</v>
      </c>
      <c r="I205" s="30">
        <f t="shared" si="305"/>
        <v>0.1</v>
      </c>
      <c r="K205" s="16"/>
      <c r="L205" s="20">
        <f t="shared" si="296"/>
        <v>182</v>
      </c>
      <c r="M205" s="15">
        <f t="shared" si="263"/>
        <v>0</v>
      </c>
      <c r="N205" s="15">
        <f t="shared" si="306"/>
        <v>0</v>
      </c>
      <c r="O205" s="15">
        <f t="shared" si="241"/>
        <v>0</v>
      </c>
      <c r="P205" s="15">
        <f t="shared" si="242"/>
        <v>0</v>
      </c>
      <c r="Q205" s="34">
        <f t="shared" si="243"/>
        <v>0</v>
      </c>
      <c r="R205" s="30">
        <f t="shared" si="221"/>
        <v>0.1</v>
      </c>
      <c r="T205" s="16"/>
      <c r="U205" s="20">
        <f t="shared" ref="U205:U215" si="316">U204+1</f>
        <v>182</v>
      </c>
      <c r="V205" s="15">
        <f t="shared" ref="V205:V215" si="317">Z204</f>
        <v>-0.35995694706798531</v>
      </c>
      <c r="W205" s="15">
        <f t="shared" si="307"/>
        <v>0</v>
      </c>
      <c r="X205" s="15">
        <f t="shared" si="308"/>
        <v>0</v>
      </c>
      <c r="Y205" s="15">
        <f t="shared" si="309"/>
        <v>0</v>
      </c>
      <c r="Z205" s="34">
        <f t="shared" si="310"/>
        <v>-0.35995694706798531</v>
      </c>
      <c r="AA205" s="30">
        <f t="shared" si="222"/>
        <v>0.1</v>
      </c>
      <c r="AC205" s="16"/>
      <c r="AD205" s="20">
        <f t="shared" ref="AD205:AD215" si="318">AD204+1</f>
        <v>182</v>
      </c>
      <c r="AE205" s="15">
        <f t="shared" ref="AE205:AE215" si="319">AI204</f>
        <v>1910202.9627229972</v>
      </c>
      <c r="AF205" s="15">
        <v>45435</v>
      </c>
      <c r="AG205" s="15">
        <f t="shared" si="311"/>
        <v>15918</v>
      </c>
      <c r="AH205" s="15">
        <f t="shared" si="312"/>
        <v>29517</v>
      </c>
      <c r="AI205" s="34">
        <f t="shared" si="313"/>
        <v>1880685.9627229972</v>
      </c>
      <c r="AJ205" s="30">
        <f t="shared" si="223"/>
        <v>0.1</v>
      </c>
    </row>
    <row r="206" spans="2:36" ht="14.25" x14ac:dyDescent="0.3">
      <c r="B206" s="16"/>
      <c r="C206" s="20">
        <f t="shared" si="293"/>
        <v>183</v>
      </c>
      <c r="D206" s="15">
        <f t="shared" si="314"/>
        <v>3404410.2735645054</v>
      </c>
      <c r="E206" s="13">
        <f t="shared" si="315"/>
        <v>45434.984573683236</v>
      </c>
      <c r="F206" s="15">
        <f t="shared" si="302"/>
        <v>28370</v>
      </c>
      <c r="G206" s="15">
        <f t="shared" si="303"/>
        <v>17064.984573683236</v>
      </c>
      <c r="H206" s="34">
        <f t="shared" si="304"/>
        <v>3387345.2889908222</v>
      </c>
      <c r="I206" s="30">
        <f t="shared" si="305"/>
        <v>0.1</v>
      </c>
      <c r="K206" s="16"/>
      <c r="L206" s="20">
        <f t="shared" si="296"/>
        <v>183</v>
      </c>
      <c r="M206" s="15">
        <f t="shared" si="263"/>
        <v>0</v>
      </c>
      <c r="N206" s="15">
        <f t="shared" si="306"/>
        <v>0</v>
      </c>
      <c r="O206" s="15">
        <f t="shared" si="241"/>
        <v>0</v>
      </c>
      <c r="P206" s="15">
        <f t="shared" si="242"/>
        <v>0</v>
      </c>
      <c r="Q206" s="34">
        <f t="shared" si="243"/>
        <v>0</v>
      </c>
      <c r="R206" s="30">
        <f t="shared" si="221"/>
        <v>0.1</v>
      </c>
      <c r="T206" s="16"/>
      <c r="U206" s="20">
        <f t="shared" si="316"/>
        <v>183</v>
      </c>
      <c r="V206" s="15">
        <f t="shared" si="317"/>
        <v>-0.35995694706798531</v>
      </c>
      <c r="W206" s="15">
        <f t="shared" si="307"/>
        <v>0</v>
      </c>
      <c r="X206" s="15">
        <f t="shared" si="308"/>
        <v>0</v>
      </c>
      <c r="Y206" s="15">
        <f t="shared" si="309"/>
        <v>0</v>
      </c>
      <c r="Z206" s="34">
        <f t="shared" si="310"/>
        <v>-0.35995694706798531</v>
      </c>
      <c r="AA206" s="30">
        <f t="shared" si="222"/>
        <v>0.1</v>
      </c>
      <c r="AC206" s="16"/>
      <c r="AD206" s="20">
        <f t="shared" si="318"/>
        <v>183</v>
      </c>
      <c r="AE206" s="15">
        <f t="shared" si="319"/>
        <v>1880685.9627229972</v>
      </c>
      <c r="AF206" s="15">
        <v>45435</v>
      </c>
      <c r="AG206" s="15">
        <f t="shared" si="311"/>
        <v>15672</v>
      </c>
      <c r="AH206" s="15">
        <f t="shared" si="312"/>
        <v>29763</v>
      </c>
      <c r="AI206" s="34">
        <f t="shared" si="313"/>
        <v>1850922.9627229972</v>
      </c>
      <c r="AJ206" s="30">
        <f t="shared" si="223"/>
        <v>0.1</v>
      </c>
    </row>
    <row r="207" spans="2:36" ht="14.25" x14ac:dyDescent="0.3">
      <c r="B207" s="16"/>
      <c r="C207" s="20">
        <f t="shared" si="293"/>
        <v>184</v>
      </c>
      <c r="D207" s="15">
        <f t="shared" si="314"/>
        <v>3387345.2889908222</v>
      </c>
      <c r="E207" s="13">
        <f t="shared" si="315"/>
        <v>45434.983425342391</v>
      </c>
      <c r="F207" s="15">
        <f t="shared" si="302"/>
        <v>28228</v>
      </c>
      <c r="G207" s="15">
        <f t="shared" si="303"/>
        <v>17206.983425342391</v>
      </c>
      <c r="H207" s="34">
        <f t="shared" si="304"/>
        <v>3370138.3055654797</v>
      </c>
      <c r="I207" s="30">
        <f t="shared" si="305"/>
        <v>0.1</v>
      </c>
      <c r="K207" s="16"/>
      <c r="L207" s="20">
        <f t="shared" si="296"/>
        <v>184</v>
      </c>
      <c r="M207" s="15">
        <f t="shared" si="263"/>
        <v>0</v>
      </c>
      <c r="N207" s="15">
        <f t="shared" si="306"/>
        <v>0</v>
      </c>
      <c r="O207" s="15">
        <f t="shared" si="241"/>
        <v>0</v>
      </c>
      <c r="P207" s="15">
        <f t="shared" si="242"/>
        <v>0</v>
      </c>
      <c r="Q207" s="34">
        <f t="shared" si="243"/>
        <v>0</v>
      </c>
      <c r="R207" s="30">
        <f t="shared" si="221"/>
        <v>0.1</v>
      </c>
      <c r="T207" s="16"/>
      <c r="U207" s="20">
        <f t="shared" si="316"/>
        <v>184</v>
      </c>
      <c r="V207" s="15">
        <f t="shared" si="317"/>
        <v>-0.35995694706798531</v>
      </c>
      <c r="W207" s="15">
        <f t="shared" si="307"/>
        <v>0</v>
      </c>
      <c r="X207" s="15">
        <f t="shared" si="308"/>
        <v>0</v>
      </c>
      <c r="Y207" s="15">
        <f t="shared" si="309"/>
        <v>0</v>
      </c>
      <c r="Z207" s="34">
        <f t="shared" si="310"/>
        <v>-0.35995694706798531</v>
      </c>
      <c r="AA207" s="30">
        <f t="shared" si="222"/>
        <v>0.1</v>
      </c>
      <c r="AC207" s="16"/>
      <c r="AD207" s="20">
        <f t="shared" si="318"/>
        <v>184</v>
      </c>
      <c r="AE207" s="15">
        <f t="shared" si="319"/>
        <v>1850922.9627229972</v>
      </c>
      <c r="AF207" s="15">
        <v>45435</v>
      </c>
      <c r="AG207" s="15">
        <f t="shared" si="311"/>
        <v>15424</v>
      </c>
      <c r="AH207" s="15">
        <f t="shared" si="312"/>
        <v>30011</v>
      </c>
      <c r="AI207" s="34">
        <f t="shared" si="313"/>
        <v>1820911.9627229972</v>
      </c>
      <c r="AJ207" s="30">
        <f t="shared" si="223"/>
        <v>0.1</v>
      </c>
    </row>
    <row r="208" spans="2:36" ht="14.25" x14ac:dyDescent="0.3">
      <c r="B208" s="16"/>
      <c r="C208" s="20">
        <f t="shared" si="293"/>
        <v>185</v>
      </c>
      <c r="D208" s="15">
        <f t="shared" si="314"/>
        <v>3370138.3055654797</v>
      </c>
      <c r="E208" s="13">
        <f t="shared" si="315"/>
        <v>45434.98507807991</v>
      </c>
      <c r="F208" s="15">
        <f t="shared" si="302"/>
        <v>28084</v>
      </c>
      <c r="G208" s="15">
        <f t="shared" si="303"/>
        <v>17350.98507807991</v>
      </c>
      <c r="H208" s="34">
        <f t="shared" si="304"/>
        <v>3352787.3204873996</v>
      </c>
      <c r="I208" s="30">
        <f t="shared" si="305"/>
        <v>0.1</v>
      </c>
      <c r="K208" s="16"/>
      <c r="L208" s="20">
        <f t="shared" si="296"/>
        <v>185</v>
      </c>
      <c r="M208" s="15">
        <f t="shared" si="263"/>
        <v>0</v>
      </c>
      <c r="N208" s="15">
        <f t="shared" si="306"/>
        <v>0</v>
      </c>
      <c r="O208" s="15">
        <f t="shared" si="241"/>
        <v>0</v>
      </c>
      <c r="P208" s="15">
        <f t="shared" si="242"/>
        <v>0</v>
      </c>
      <c r="Q208" s="34">
        <f t="shared" si="243"/>
        <v>0</v>
      </c>
      <c r="R208" s="30">
        <f t="shared" si="221"/>
        <v>0.1</v>
      </c>
      <c r="T208" s="16"/>
      <c r="U208" s="20">
        <f t="shared" si="316"/>
        <v>185</v>
      </c>
      <c r="V208" s="15">
        <f t="shared" si="317"/>
        <v>-0.35995694706798531</v>
      </c>
      <c r="W208" s="15">
        <f t="shared" si="307"/>
        <v>0</v>
      </c>
      <c r="X208" s="15">
        <f t="shared" si="308"/>
        <v>0</v>
      </c>
      <c r="Y208" s="15">
        <f t="shared" si="309"/>
        <v>0</v>
      </c>
      <c r="Z208" s="34">
        <f t="shared" si="310"/>
        <v>-0.35995694706798531</v>
      </c>
      <c r="AA208" s="30">
        <f t="shared" si="222"/>
        <v>0.1</v>
      </c>
      <c r="AC208" s="16"/>
      <c r="AD208" s="20">
        <f t="shared" si="318"/>
        <v>185</v>
      </c>
      <c r="AE208" s="15">
        <f t="shared" si="319"/>
        <v>1820911.9627229972</v>
      </c>
      <c r="AF208" s="15">
        <v>45435</v>
      </c>
      <c r="AG208" s="15">
        <f t="shared" si="311"/>
        <v>15174</v>
      </c>
      <c r="AH208" s="15">
        <f t="shared" si="312"/>
        <v>30261</v>
      </c>
      <c r="AI208" s="34">
        <f t="shared" si="313"/>
        <v>1790650.9627229972</v>
      </c>
      <c r="AJ208" s="30">
        <f t="shared" si="223"/>
        <v>0.1</v>
      </c>
    </row>
    <row r="209" spans="2:36" ht="14.25" x14ac:dyDescent="0.3">
      <c r="B209" s="16"/>
      <c r="C209" s="20">
        <f t="shared" si="293"/>
        <v>186</v>
      </c>
      <c r="D209" s="15">
        <f t="shared" si="314"/>
        <v>3352787.3204873996</v>
      </c>
      <c r="E209" s="13">
        <f t="shared" si="315"/>
        <v>45434.978493727198</v>
      </c>
      <c r="F209" s="15">
        <f t="shared" si="302"/>
        <v>27940</v>
      </c>
      <c r="G209" s="15">
        <f t="shared" si="303"/>
        <v>17494.978493727198</v>
      </c>
      <c r="H209" s="34">
        <f t="shared" si="304"/>
        <v>3335292.3419936723</v>
      </c>
      <c r="I209" s="30">
        <f t="shared" si="305"/>
        <v>0.1</v>
      </c>
      <c r="K209" s="16"/>
      <c r="L209" s="20">
        <f t="shared" si="296"/>
        <v>186</v>
      </c>
      <c r="M209" s="15">
        <f t="shared" si="263"/>
        <v>0</v>
      </c>
      <c r="N209" s="15">
        <f t="shared" si="306"/>
        <v>0</v>
      </c>
      <c r="O209" s="15">
        <f t="shared" si="241"/>
        <v>0</v>
      </c>
      <c r="P209" s="15">
        <f t="shared" si="242"/>
        <v>0</v>
      </c>
      <c r="Q209" s="34">
        <f t="shared" si="243"/>
        <v>0</v>
      </c>
      <c r="R209" s="30">
        <f t="shared" si="221"/>
        <v>0.1</v>
      </c>
      <c r="T209" s="16"/>
      <c r="U209" s="20">
        <f t="shared" si="316"/>
        <v>186</v>
      </c>
      <c r="V209" s="15">
        <f t="shared" si="317"/>
        <v>-0.35995694706798531</v>
      </c>
      <c r="W209" s="15">
        <f t="shared" si="307"/>
        <v>0</v>
      </c>
      <c r="X209" s="15">
        <f t="shared" si="308"/>
        <v>0</v>
      </c>
      <c r="Y209" s="15">
        <f t="shared" si="309"/>
        <v>0</v>
      </c>
      <c r="Z209" s="34">
        <f t="shared" si="310"/>
        <v>-0.35995694706798531</v>
      </c>
      <c r="AA209" s="30">
        <f t="shared" si="222"/>
        <v>0.1</v>
      </c>
      <c r="AC209" s="16"/>
      <c r="AD209" s="20">
        <f t="shared" si="318"/>
        <v>186</v>
      </c>
      <c r="AE209" s="15">
        <f t="shared" si="319"/>
        <v>1790650.9627229972</v>
      </c>
      <c r="AF209" s="15">
        <v>45435</v>
      </c>
      <c r="AG209" s="15">
        <f t="shared" si="311"/>
        <v>14922</v>
      </c>
      <c r="AH209" s="15">
        <f t="shared" si="312"/>
        <v>30513</v>
      </c>
      <c r="AI209" s="34">
        <f t="shared" si="313"/>
        <v>1760137.9627229972</v>
      </c>
      <c r="AJ209" s="30">
        <f t="shared" si="223"/>
        <v>0.1</v>
      </c>
    </row>
    <row r="210" spans="2:36" ht="14.25" x14ac:dyDescent="0.3">
      <c r="B210" s="16"/>
      <c r="C210" s="20">
        <f t="shared" si="293"/>
        <v>187</v>
      </c>
      <c r="D210" s="15">
        <f t="shared" si="314"/>
        <v>3335292.3419936723</v>
      </c>
      <c r="E210" s="13">
        <f t="shared" si="315"/>
        <v>45434.979933114766</v>
      </c>
      <c r="F210" s="15">
        <f t="shared" si="302"/>
        <v>27794</v>
      </c>
      <c r="G210" s="15">
        <f t="shared" si="303"/>
        <v>17640.979933114766</v>
      </c>
      <c r="H210" s="34">
        <f t="shared" si="304"/>
        <v>3317651.3620605576</v>
      </c>
      <c r="I210" s="30">
        <f>$O$8</f>
        <v>0.1</v>
      </c>
      <c r="K210" s="16"/>
      <c r="L210" s="20">
        <f t="shared" si="296"/>
        <v>187</v>
      </c>
      <c r="M210" s="15">
        <f t="shared" si="263"/>
        <v>0</v>
      </c>
      <c r="N210" s="15">
        <f t="shared" si="306"/>
        <v>0</v>
      </c>
      <c r="O210" s="15">
        <f t="shared" si="241"/>
        <v>0</v>
      </c>
      <c r="P210" s="15">
        <f t="shared" si="242"/>
        <v>0</v>
      </c>
      <c r="Q210" s="34">
        <f t="shared" si="243"/>
        <v>0</v>
      </c>
      <c r="R210" s="30">
        <f t="shared" si="221"/>
        <v>0.1</v>
      </c>
      <c r="T210" s="16"/>
      <c r="U210" s="20">
        <f t="shared" si="316"/>
        <v>187</v>
      </c>
      <c r="V210" s="15">
        <f t="shared" si="317"/>
        <v>-0.35995694706798531</v>
      </c>
      <c r="W210" s="15">
        <f t="shared" si="307"/>
        <v>0</v>
      </c>
      <c r="X210" s="15">
        <f t="shared" si="308"/>
        <v>0</v>
      </c>
      <c r="Y210" s="15">
        <f t="shared" si="309"/>
        <v>0</v>
      </c>
      <c r="Z210" s="34">
        <f t="shared" si="310"/>
        <v>-0.35995694706798531</v>
      </c>
      <c r="AA210" s="30">
        <f t="shared" si="222"/>
        <v>0.1</v>
      </c>
      <c r="AC210" s="16"/>
      <c r="AD210" s="20">
        <f t="shared" si="318"/>
        <v>187</v>
      </c>
      <c r="AE210" s="15">
        <f t="shared" si="319"/>
        <v>1760137.9627229972</v>
      </c>
      <c r="AF210" s="15">
        <v>45435</v>
      </c>
      <c r="AG210" s="15">
        <f t="shared" si="311"/>
        <v>14668</v>
      </c>
      <c r="AH210" s="15">
        <f t="shared" si="312"/>
        <v>30767</v>
      </c>
      <c r="AI210" s="34">
        <f t="shared" si="313"/>
        <v>1729370.9627229972</v>
      </c>
      <c r="AJ210" s="30">
        <f t="shared" si="223"/>
        <v>0.1</v>
      </c>
    </row>
    <row r="211" spans="2:36" ht="14.25" x14ac:dyDescent="0.3">
      <c r="B211" s="16"/>
      <c r="C211" s="20">
        <f t="shared" si="293"/>
        <v>188</v>
      </c>
      <c r="D211" s="15">
        <f t="shared" si="314"/>
        <v>3317651.3620605576</v>
      </c>
      <c r="E211" s="13">
        <f t="shared" si="315"/>
        <v>45434.978524592691</v>
      </c>
      <c r="F211" s="15">
        <f t="shared" si="302"/>
        <v>27647</v>
      </c>
      <c r="G211" s="15">
        <f t="shared" si="303"/>
        <v>17787.978524592691</v>
      </c>
      <c r="H211" s="34">
        <f t="shared" si="304"/>
        <v>3299863.3835359649</v>
      </c>
      <c r="I211" s="30">
        <f>$O$8</f>
        <v>0.1</v>
      </c>
      <c r="K211" s="16"/>
      <c r="L211" s="20">
        <f t="shared" si="296"/>
        <v>188</v>
      </c>
      <c r="M211" s="15">
        <f t="shared" si="263"/>
        <v>0</v>
      </c>
      <c r="N211" s="15">
        <f t="shared" si="306"/>
        <v>0</v>
      </c>
      <c r="O211" s="15">
        <f t="shared" si="241"/>
        <v>0</v>
      </c>
      <c r="P211" s="15">
        <f t="shared" si="242"/>
        <v>0</v>
      </c>
      <c r="Q211" s="34">
        <f t="shared" si="243"/>
        <v>0</v>
      </c>
      <c r="R211" s="30">
        <f t="shared" si="221"/>
        <v>0.1</v>
      </c>
      <c r="T211" s="16"/>
      <c r="U211" s="20">
        <f t="shared" si="316"/>
        <v>188</v>
      </c>
      <c r="V211" s="15">
        <f t="shared" si="317"/>
        <v>-0.35995694706798531</v>
      </c>
      <c r="W211" s="15">
        <f t="shared" si="307"/>
        <v>0</v>
      </c>
      <c r="X211" s="15">
        <f t="shared" si="308"/>
        <v>0</v>
      </c>
      <c r="Y211" s="15">
        <f t="shared" si="309"/>
        <v>0</v>
      </c>
      <c r="Z211" s="34">
        <f t="shared" si="310"/>
        <v>-0.35995694706798531</v>
      </c>
      <c r="AA211" s="30">
        <f t="shared" si="222"/>
        <v>0.1</v>
      </c>
      <c r="AC211" s="16"/>
      <c r="AD211" s="20">
        <f t="shared" si="318"/>
        <v>188</v>
      </c>
      <c r="AE211" s="15">
        <f t="shared" si="319"/>
        <v>1729370.9627229972</v>
      </c>
      <c r="AF211" s="15">
        <v>45435</v>
      </c>
      <c r="AG211" s="15">
        <f t="shared" si="311"/>
        <v>14411</v>
      </c>
      <c r="AH211" s="15">
        <f t="shared" si="312"/>
        <v>31024</v>
      </c>
      <c r="AI211" s="34">
        <f t="shared" si="313"/>
        <v>1698346.9627229972</v>
      </c>
      <c r="AJ211" s="30">
        <f t="shared" si="223"/>
        <v>0.1</v>
      </c>
    </row>
    <row r="212" spans="2:36" ht="14.25" x14ac:dyDescent="0.3">
      <c r="B212" s="16"/>
      <c r="C212" s="20">
        <f t="shared" si="293"/>
        <v>189</v>
      </c>
      <c r="D212" s="15">
        <f t="shared" si="314"/>
        <v>3299863.3835359649</v>
      </c>
      <c r="E212" s="13">
        <f t="shared" si="315"/>
        <v>45434.977220915083</v>
      </c>
      <c r="F212" s="15">
        <f t="shared" si="302"/>
        <v>27499</v>
      </c>
      <c r="G212" s="15">
        <f t="shared" si="303"/>
        <v>17935.977220915083</v>
      </c>
      <c r="H212" s="34">
        <f t="shared" si="304"/>
        <v>3281927.4063150496</v>
      </c>
      <c r="I212" s="30">
        <f>$O$8</f>
        <v>0.1</v>
      </c>
      <c r="K212" s="16"/>
      <c r="L212" s="20">
        <f t="shared" si="296"/>
        <v>189</v>
      </c>
      <c r="M212" s="15">
        <f t="shared" si="263"/>
        <v>0</v>
      </c>
      <c r="N212" s="15">
        <f t="shared" si="306"/>
        <v>0</v>
      </c>
      <c r="O212" s="15">
        <f t="shared" si="241"/>
        <v>0</v>
      </c>
      <c r="P212" s="15">
        <f t="shared" si="242"/>
        <v>0</v>
      </c>
      <c r="Q212" s="34">
        <f t="shared" si="243"/>
        <v>0</v>
      </c>
      <c r="R212" s="30">
        <f t="shared" si="221"/>
        <v>0.1</v>
      </c>
      <c r="T212" s="16"/>
      <c r="U212" s="20">
        <f t="shared" si="316"/>
        <v>189</v>
      </c>
      <c r="V212" s="15">
        <f t="shared" si="317"/>
        <v>-0.35995694706798531</v>
      </c>
      <c r="W212" s="15">
        <f t="shared" si="307"/>
        <v>0</v>
      </c>
      <c r="X212" s="15">
        <f t="shared" si="308"/>
        <v>0</v>
      </c>
      <c r="Y212" s="15">
        <f t="shared" si="309"/>
        <v>0</v>
      </c>
      <c r="Z212" s="34">
        <f t="shared" si="310"/>
        <v>-0.35995694706798531</v>
      </c>
      <c r="AA212" s="30">
        <f t="shared" si="222"/>
        <v>0.1</v>
      </c>
      <c r="AC212" s="16"/>
      <c r="AD212" s="20">
        <f t="shared" si="318"/>
        <v>189</v>
      </c>
      <c r="AE212" s="15">
        <f t="shared" si="319"/>
        <v>1698346.9627229972</v>
      </c>
      <c r="AF212" s="15">
        <v>45435</v>
      </c>
      <c r="AG212" s="15">
        <f t="shared" si="311"/>
        <v>14153</v>
      </c>
      <c r="AH212" s="15">
        <f t="shared" si="312"/>
        <v>31282</v>
      </c>
      <c r="AI212" s="34">
        <f t="shared" si="313"/>
        <v>1667064.9627229972</v>
      </c>
      <c r="AJ212" s="30">
        <f t="shared" si="223"/>
        <v>0.1</v>
      </c>
    </row>
    <row r="213" spans="2:36" ht="14.25" x14ac:dyDescent="0.3">
      <c r="B213" s="16"/>
      <c r="C213" s="20">
        <f t="shared" si="293"/>
        <v>190</v>
      </c>
      <c r="D213" s="15">
        <f t="shared" si="314"/>
        <v>3281927.4063150496</v>
      </c>
      <c r="E213" s="13">
        <f t="shared" si="315"/>
        <v>45434.979137900147</v>
      </c>
      <c r="F213" s="15">
        <f t="shared" si="302"/>
        <v>27349</v>
      </c>
      <c r="G213" s="15">
        <f t="shared" si="303"/>
        <v>18085.979137900147</v>
      </c>
      <c r="H213" s="34">
        <f t="shared" si="304"/>
        <v>3263841.4271771493</v>
      </c>
      <c r="I213" s="30">
        <f>$O$8</f>
        <v>0.1</v>
      </c>
      <c r="K213" s="16"/>
      <c r="L213" s="20">
        <f t="shared" si="296"/>
        <v>190</v>
      </c>
      <c r="M213" s="15">
        <f t="shared" si="263"/>
        <v>0</v>
      </c>
      <c r="N213" s="15">
        <f t="shared" si="306"/>
        <v>0</v>
      </c>
      <c r="O213" s="15">
        <f t="shared" si="241"/>
        <v>0</v>
      </c>
      <c r="P213" s="15">
        <f t="shared" si="242"/>
        <v>0</v>
      </c>
      <c r="Q213" s="34">
        <f t="shared" si="243"/>
        <v>0</v>
      </c>
      <c r="R213" s="30">
        <f t="shared" si="221"/>
        <v>0.1</v>
      </c>
      <c r="T213" s="16"/>
      <c r="U213" s="20">
        <f t="shared" si="316"/>
        <v>190</v>
      </c>
      <c r="V213" s="15">
        <f t="shared" si="317"/>
        <v>-0.35995694706798531</v>
      </c>
      <c r="W213" s="15">
        <f t="shared" si="307"/>
        <v>0</v>
      </c>
      <c r="X213" s="15">
        <f t="shared" si="308"/>
        <v>0</v>
      </c>
      <c r="Y213" s="15">
        <f t="shared" si="309"/>
        <v>0</v>
      </c>
      <c r="Z213" s="34">
        <f t="shared" si="310"/>
        <v>-0.35995694706798531</v>
      </c>
      <c r="AA213" s="30">
        <f t="shared" si="222"/>
        <v>0.1</v>
      </c>
      <c r="AC213" s="16"/>
      <c r="AD213" s="20">
        <f t="shared" si="318"/>
        <v>190</v>
      </c>
      <c r="AE213" s="15">
        <f t="shared" si="319"/>
        <v>1667064.9627229972</v>
      </c>
      <c r="AF213" s="15">
        <v>45435</v>
      </c>
      <c r="AG213" s="15">
        <f t="shared" si="311"/>
        <v>13892</v>
      </c>
      <c r="AH213" s="15">
        <f t="shared" si="312"/>
        <v>31543</v>
      </c>
      <c r="AI213" s="34">
        <f t="shared" si="313"/>
        <v>1635521.9627229972</v>
      </c>
      <c r="AJ213" s="30">
        <f t="shared" si="223"/>
        <v>0.1</v>
      </c>
    </row>
    <row r="214" spans="2:36" ht="14.25" x14ac:dyDescent="0.3">
      <c r="B214" s="16"/>
      <c r="C214" s="20">
        <f t="shared" si="293"/>
        <v>191</v>
      </c>
      <c r="D214" s="15">
        <f t="shared" si="314"/>
        <v>3263841.4271771493</v>
      </c>
      <c r="E214" s="13">
        <f t="shared" si="315"/>
        <v>45434.973638489086</v>
      </c>
      <c r="F214" s="15">
        <f t="shared" si="302"/>
        <v>27199</v>
      </c>
      <c r="G214" s="15">
        <f t="shared" si="303"/>
        <v>18235.973638489086</v>
      </c>
      <c r="H214" s="34">
        <f t="shared" si="304"/>
        <v>3245605.4535386604</v>
      </c>
      <c r="I214" s="30">
        <f t="shared" ref="I214:I215" si="320">$O$8</f>
        <v>0.1</v>
      </c>
      <c r="K214" s="16"/>
      <c r="L214" s="20">
        <f t="shared" si="296"/>
        <v>191</v>
      </c>
      <c r="M214" s="15">
        <f t="shared" si="263"/>
        <v>0</v>
      </c>
      <c r="N214" s="15">
        <f t="shared" si="306"/>
        <v>0</v>
      </c>
      <c r="O214" s="15">
        <f t="shared" si="241"/>
        <v>0</v>
      </c>
      <c r="P214" s="15">
        <f t="shared" si="242"/>
        <v>0</v>
      </c>
      <c r="Q214" s="34">
        <f t="shared" si="243"/>
        <v>0</v>
      </c>
      <c r="R214" s="30">
        <f t="shared" ref="R214:R283" si="321">$O$8</f>
        <v>0.1</v>
      </c>
      <c r="T214" s="16"/>
      <c r="U214" s="20">
        <f t="shared" si="316"/>
        <v>191</v>
      </c>
      <c r="V214" s="15">
        <f t="shared" si="317"/>
        <v>-0.35995694706798531</v>
      </c>
      <c r="W214" s="15">
        <f t="shared" si="307"/>
        <v>0</v>
      </c>
      <c r="X214" s="15">
        <f t="shared" si="308"/>
        <v>0</v>
      </c>
      <c r="Y214" s="15">
        <f t="shared" si="309"/>
        <v>0</v>
      </c>
      <c r="Z214" s="34">
        <f t="shared" si="310"/>
        <v>-0.35995694706798531</v>
      </c>
      <c r="AA214" s="30">
        <f t="shared" ref="AA214:AA283" si="322">$O$8</f>
        <v>0.1</v>
      </c>
      <c r="AC214" s="16"/>
      <c r="AD214" s="20">
        <f t="shared" si="318"/>
        <v>191</v>
      </c>
      <c r="AE214" s="15">
        <f t="shared" si="319"/>
        <v>1635521.9627229972</v>
      </c>
      <c r="AF214" s="15">
        <v>45435</v>
      </c>
      <c r="AG214" s="15">
        <f t="shared" si="311"/>
        <v>13629</v>
      </c>
      <c r="AH214" s="15">
        <f t="shared" si="312"/>
        <v>31806</v>
      </c>
      <c r="AI214" s="34">
        <f t="shared" si="313"/>
        <v>1603715.9627229972</v>
      </c>
      <c r="AJ214" s="30">
        <f t="shared" ref="AJ214:AJ283" si="323">$O$8</f>
        <v>0.1</v>
      </c>
    </row>
    <row r="215" spans="2:36" ht="14.25" x14ac:dyDescent="0.3">
      <c r="B215" s="16"/>
      <c r="C215" s="20">
        <f t="shared" si="293"/>
        <v>192</v>
      </c>
      <c r="D215" s="15">
        <f t="shared" si="314"/>
        <v>3245605.4535386604</v>
      </c>
      <c r="E215" s="13">
        <f t="shared" si="315"/>
        <v>45434.978138305298</v>
      </c>
      <c r="F215" s="15">
        <f t="shared" si="302"/>
        <v>27047</v>
      </c>
      <c r="G215" s="15">
        <f t="shared" si="303"/>
        <v>18387.978138305298</v>
      </c>
      <c r="H215" s="34">
        <f t="shared" si="304"/>
        <v>3227217.4754003552</v>
      </c>
      <c r="I215" s="30">
        <f t="shared" si="320"/>
        <v>0.1</v>
      </c>
      <c r="K215" s="16"/>
      <c r="L215" s="20">
        <f t="shared" si="296"/>
        <v>192</v>
      </c>
      <c r="M215" s="15">
        <f t="shared" si="263"/>
        <v>0</v>
      </c>
      <c r="N215" s="15">
        <f t="shared" si="306"/>
        <v>0</v>
      </c>
      <c r="O215" s="15">
        <f t="shared" si="241"/>
        <v>0</v>
      </c>
      <c r="P215" s="15">
        <f t="shared" si="242"/>
        <v>0</v>
      </c>
      <c r="Q215" s="34">
        <f t="shared" si="243"/>
        <v>0</v>
      </c>
      <c r="R215" s="30">
        <f t="shared" si="321"/>
        <v>0.1</v>
      </c>
      <c r="T215" s="16"/>
      <c r="U215" s="20">
        <f t="shared" si="316"/>
        <v>192</v>
      </c>
      <c r="V215" s="15">
        <f t="shared" si="317"/>
        <v>-0.35995694706798531</v>
      </c>
      <c r="W215" s="15">
        <f t="shared" si="307"/>
        <v>0</v>
      </c>
      <c r="X215" s="15">
        <f t="shared" si="308"/>
        <v>0</v>
      </c>
      <c r="Y215" s="15">
        <f t="shared" si="309"/>
        <v>0</v>
      </c>
      <c r="Z215" s="34">
        <f t="shared" si="310"/>
        <v>-0.35995694706798531</v>
      </c>
      <c r="AA215" s="30">
        <f t="shared" si="322"/>
        <v>0.1</v>
      </c>
      <c r="AC215" s="16"/>
      <c r="AD215" s="20">
        <f t="shared" si="318"/>
        <v>192</v>
      </c>
      <c r="AE215" s="15">
        <f t="shared" si="319"/>
        <v>1603715.9627229972</v>
      </c>
      <c r="AF215" s="57">
        <f>45435+45435</f>
        <v>90870</v>
      </c>
      <c r="AG215" s="15">
        <f t="shared" si="311"/>
        <v>13364</v>
      </c>
      <c r="AH215" s="15">
        <f t="shared" si="312"/>
        <v>77506</v>
      </c>
      <c r="AI215" s="34">
        <f t="shared" si="313"/>
        <v>1526209.9627229972</v>
      </c>
      <c r="AJ215" s="30">
        <f t="shared" si="323"/>
        <v>0.1</v>
      </c>
    </row>
    <row r="216" spans="2:36" ht="14.25" x14ac:dyDescent="0.3">
      <c r="B216" s="16"/>
      <c r="C216" s="20"/>
      <c r="D216" s="15"/>
      <c r="E216" s="13"/>
      <c r="F216" s="15"/>
      <c r="G216" s="15"/>
      <c r="H216" s="34"/>
      <c r="I216" s="30"/>
      <c r="K216" s="16"/>
      <c r="L216" s="20"/>
      <c r="M216" s="15"/>
      <c r="N216" s="15"/>
      <c r="O216" s="15"/>
      <c r="P216" s="15"/>
      <c r="Q216" s="34"/>
      <c r="R216" s="30"/>
      <c r="T216" s="16"/>
      <c r="U216" s="20"/>
      <c r="V216" s="15"/>
      <c r="W216" s="15"/>
      <c r="X216" s="15"/>
      <c r="Y216" s="15"/>
      <c r="Z216" s="34"/>
      <c r="AA216" s="30"/>
      <c r="AC216" s="16"/>
      <c r="AD216" s="20"/>
      <c r="AE216" s="15"/>
      <c r="AF216" s="15"/>
      <c r="AG216" s="15"/>
      <c r="AH216" s="15"/>
      <c r="AI216" s="34"/>
      <c r="AJ216" s="30"/>
    </row>
    <row r="217" spans="2:36" ht="14.25" x14ac:dyDescent="0.3">
      <c r="B217" s="16">
        <f>B204+1</f>
        <v>17</v>
      </c>
      <c r="C217" s="20">
        <f>C215+1</f>
        <v>193</v>
      </c>
      <c r="D217" s="15">
        <f>H215</f>
        <v>3227217.4754003552</v>
      </c>
      <c r="E217" s="13">
        <f>IF($G$5+1-C217=0,0,PMT(I217/12,$G$5+1-C217,-$D217,0,0))</f>
        <v>45434.982191378534</v>
      </c>
      <c r="F217" s="15">
        <f t="shared" ref="F217:F228" si="324">ROUND(D217*$O$8/12,)</f>
        <v>26893</v>
      </c>
      <c r="G217" s="15">
        <f t="shared" ref="G217:G228" si="325">E217-F217</f>
        <v>18541.982191378534</v>
      </c>
      <c r="H217" s="34">
        <f t="shared" ref="H217:H228" si="326">D217-G217</f>
        <v>3208675.4932089765</v>
      </c>
      <c r="I217" s="30">
        <f t="shared" ref="I217:I228" si="327">$O$8</f>
        <v>0.1</v>
      </c>
      <c r="K217" s="16">
        <f>K204+1</f>
        <v>17</v>
      </c>
      <c r="L217" s="20">
        <f>L215+1</f>
        <v>193</v>
      </c>
      <c r="M217" s="15">
        <f>Q215</f>
        <v>0</v>
      </c>
      <c r="N217" s="15">
        <f t="shared" si="306"/>
        <v>0</v>
      </c>
      <c r="O217" s="15">
        <f t="shared" si="241"/>
        <v>0</v>
      </c>
      <c r="P217" s="15">
        <f t="shared" si="242"/>
        <v>0</v>
      </c>
      <c r="Q217" s="34">
        <f t="shared" si="243"/>
        <v>0</v>
      </c>
      <c r="R217" s="30">
        <f t="shared" si="321"/>
        <v>0.1</v>
      </c>
      <c r="T217" s="16">
        <f>T204+1</f>
        <v>17</v>
      </c>
      <c r="U217" s="20">
        <f>U215+1</f>
        <v>193</v>
      </c>
      <c r="V217" s="15">
        <f>Z215</f>
        <v>-0.35995694706798531</v>
      </c>
      <c r="W217" s="15">
        <f t="shared" ref="W217:W228" si="328">IF($P$5+1-U217=0,0,PMT(AA217/12,$P$5+1-U217,-$M217,0,0))</f>
        <v>0</v>
      </c>
      <c r="X217" s="15">
        <f t="shared" ref="X217:X228" si="329">ROUND(V217*$O$8/12,)</f>
        <v>0</v>
      </c>
      <c r="Y217" s="15">
        <f t="shared" ref="Y217:Y228" si="330">W217-X217</f>
        <v>0</v>
      </c>
      <c r="Z217" s="34">
        <f t="shared" ref="Z217:Z228" si="331">V217-Y217</f>
        <v>-0.35995694706798531</v>
      </c>
      <c r="AA217" s="30">
        <f t="shared" si="322"/>
        <v>0.1</v>
      </c>
      <c r="AC217" s="16">
        <f>AC204+1</f>
        <v>17</v>
      </c>
      <c r="AD217" s="20">
        <f>AD215+1</f>
        <v>193</v>
      </c>
      <c r="AE217" s="15">
        <f>AI215</f>
        <v>1526209.9627229972</v>
      </c>
      <c r="AF217" s="15">
        <v>45435</v>
      </c>
      <c r="AG217" s="15">
        <f t="shared" ref="AG217:AG228" si="332">ROUND(AE217*$O$8/12,)</f>
        <v>12718</v>
      </c>
      <c r="AH217" s="15">
        <f t="shared" ref="AH217:AH228" si="333">AF217-AG217</f>
        <v>32717</v>
      </c>
      <c r="AI217" s="34">
        <f t="shared" ref="AI217:AI228" si="334">AE217-AH217</f>
        <v>1493492.9627229972</v>
      </c>
      <c r="AJ217" s="30">
        <f t="shared" si="323"/>
        <v>0.1</v>
      </c>
    </row>
    <row r="218" spans="2:36" ht="14.25" x14ac:dyDescent="0.3">
      <c r="B218" s="16"/>
      <c r="C218" s="20">
        <f t="shared" si="293"/>
        <v>194</v>
      </c>
      <c r="D218" s="15">
        <f t="shared" ref="D218:D228" si="335">H217</f>
        <v>3208675.4932089765</v>
      </c>
      <c r="E218" s="13">
        <f t="shared" ref="E218:E228" si="336">IF($G$5+1-C218=0,0,PMT(I218/12,$G$5+1-C218,-$D218,0,0))</f>
        <v>45434.975409261824</v>
      </c>
      <c r="F218" s="15">
        <f t="shared" si="324"/>
        <v>26739</v>
      </c>
      <c r="G218" s="15">
        <f t="shared" si="325"/>
        <v>18695.975409261824</v>
      </c>
      <c r="H218" s="34">
        <f t="shared" si="326"/>
        <v>3189979.5177997146</v>
      </c>
      <c r="I218" s="30">
        <f t="shared" si="327"/>
        <v>0.1</v>
      </c>
      <c r="K218" s="16"/>
      <c r="L218" s="20">
        <f t="shared" si="296"/>
        <v>194</v>
      </c>
      <c r="M218" s="15">
        <f t="shared" si="263"/>
        <v>0</v>
      </c>
      <c r="N218" s="15">
        <f t="shared" si="306"/>
        <v>0</v>
      </c>
      <c r="O218" s="15">
        <f t="shared" si="241"/>
        <v>0</v>
      </c>
      <c r="P218" s="15">
        <f t="shared" si="242"/>
        <v>0</v>
      </c>
      <c r="Q218" s="34">
        <f t="shared" si="243"/>
        <v>0</v>
      </c>
      <c r="R218" s="30">
        <f t="shared" si="321"/>
        <v>0.1</v>
      </c>
      <c r="T218" s="16"/>
      <c r="U218" s="20">
        <f t="shared" ref="U218:U228" si="337">U217+1</f>
        <v>194</v>
      </c>
      <c r="V218" s="15">
        <f t="shared" ref="V218:V228" si="338">Z217</f>
        <v>-0.35995694706798531</v>
      </c>
      <c r="W218" s="15">
        <f t="shared" si="328"/>
        <v>0</v>
      </c>
      <c r="X218" s="15">
        <f t="shared" si="329"/>
        <v>0</v>
      </c>
      <c r="Y218" s="15">
        <f t="shared" si="330"/>
        <v>0</v>
      </c>
      <c r="Z218" s="34">
        <f t="shared" si="331"/>
        <v>-0.35995694706798531</v>
      </c>
      <c r="AA218" s="30">
        <f t="shared" si="322"/>
        <v>0.1</v>
      </c>
      <c r="AC218" s="16"/>
      <c r="AD218" s="20">
        <f t="shared" ref="AD218:AD228" si="339">AD217+1</f>
        <v>194</v>
      </c>
      <c r="AE218" s="15">
        <f t="shared" ref="AE218:AE228" si="340">AI217</f>
        <v>1493492.9627229972</v>
      </c>
      <c r="AF218" s="15">
        <v>45435</v>
      </c>
      <c r="AG218" s="15">
        <f t="shared" si="332"/>
        <v>12446</v>
      </c>
      <c r="AH218" s="15">
        <f t="shared" si="333"/>
        <v>32989</v>
      </c>
      <c r="AI218" s="34">
        <f t="shared" si="334"/>
        <v>1460503.9627229972</v>
      </c>
      <c r="AJ218" s="30">
        <f t="shared" si="323"/>
        <v>0.1</v>
      </c>
    </row>
    <row r="219" spans="2:36" ht="14.25" x14ac:dyDescent="0.3">
      <c r="B219" s="16"/>
      <c r="C219" s="20">
        <f t="shared" si="293"/>
        <v>195</v>
      </c>
      <c r="D219" s="15">
        <f t="shared" si="335"/>
        <v>3189979.5177997146</v>
      </c>
      <c r="E219" s="13">
        <f t="shared" si="336"/>
        <v>45434.975944181519</v>
      </c>
      <c r="F219" s="15">
        <f t="shared" si="324"/>
        <v>26583</v>
      </c>
      <c r="G219" s="15">
        <f t="shared" si="325"/>
        <v>18851.975944181519</v>
      </c>
      <c r="H219" s="34">
        <f t="shared" si="326"/>
        <v>3171127.5418555331</v>
      </c>
      <c r="I219" s="30">
        <f t="shared" si="327"/>
        <v>0.1</v>
      </c>
      <c r="K219" s="16"/>
      <c r="L219" s="20">
        <f t="shared" si="296"/>
        <v>195</v>
      </c>
      <c r="M219" s="15">
        <f t="shared" si="263"/>
        <v>0</v>
      </c>
      <c r="N219" s="15">
        <f t="shared" si="306"/>
        <v>0</v>
      </c>
      <c r="O219" s="15">
        <f t="shared" si="241"/>
        <v>0</v>
      </c>
      <c r="P219" s="15">
        <f t="shared" si="242"/>
        <v>0</v>
      </c>
      <c r="Q219" s="34">
        <f t="shared" si="243"/>
        <v>0</v>
      </c>
      <c r="R219" s="30">
        <f t="shared" si="321"/>
        <v>0.1</v>
      </c>
      <c r="T219" s="16"/>
      <c r="U219" s="20">
        <f t="shared" si="337"/>
        <v>195</v>
      </c>
      <c r="V219" s="15">
        <f t="shared" si="338"/>
        <v>-0.35995694706798531</v>
      </c>
      <c r="W219" s="15">
        <f t="shared" si="328"/>
        <v>0</v>
      </c>
      <c r="X219" s="15">
        <f t="shared" si="329"/>
        <v>0</v>
      </c>
      <c r="Y219" s="15">
        <f t="shared" si="330"/>
        <v>0</v>
      </c>
      <c r="Z219" s="34">
        <f t="shared" si="331"/>
        <v>-0.35995694706798531</v>
      </c>
      <c r="AA219" s="30">
        <f t="shared" si="322"/>
        <v>0.1</v>
      </c>
      <c r="AC219" s="16"/>
      <c r="AD219" s="20">
        <f t="shared" si="339"/>
        <v>195</v>
      </c>
      <c r="AE219" s="15">
        <f t="shared" si="340"/>
        <v>1460503.9627229972</v>
      </c>
      <c r="AF219" s="15">
        <v>45435</v>
      </c>
      <c r="AG219" s="15">
        <f t="shared" si="332"/>
        <v>12171</v>
      </c>
      <c r="AH219" s="15">
        <f t="shared" si="333"/>
        <v>33264</v>
      </c>
      <c r="AI219" s="34">
        <f t="shared" si="334"/>
        <v>1427239.9627229972</v>
      </c>
      <c r="AJ219" s="30">
        <f t="shared" si="323"/>
        <v>0.1</v>
      </c>
    </row>
    <row r="220" spans="2:36" ht="14.25" x14ac:dyDescent="0.3">
      <c r="B220" s="16"/>
      <c r="C220" s="20">
        <f t="shared" si="293"/>
        <v>196</v>
      </c>
      <c r="D220" s="15">
        <f t="shared" si="335"/>
        <v>3171127.5418555331</v>
      </c>
      <c r="E220" s="13">
        <f t="shared" si="336"/>
        <v>45434.973613804541</v>
      </c>
      <c r="F220" s="15">
        <f t="shared" si="324"/>
        <v>26426</v>
      </c>
      <c r="G220" s="15">
        <f t="shared" si="325"/>
        <v>19008.973613804541</v>
      </c>
      <c r="H220" s="34">
        <f t="shared" si="326"/>
        <v>3152118.5682417285</v>
      </c>
      <c r="I220" s="30">
        <f t="shared" si="327"/>
        <v>0.1</v>
      </c>
      <c r="K220" s="16"/>
      <c r="L220" s="20">
        <f t="shared" si="296"/>
        <v>196</v>
      </c>
      <c r="M220" s="15">
        <f t="shared" si="263"/>
        <v>0</v>
      </c>
      <c r="N220" s="15">
        <f t="shared" si="306"/>
        <v>0</v>
      </c>
      <c r="O220" s="15">
        <f t="shared" si="241"/>
        <v>0</v>
      </c>
      <c r="P220" s="15">
        <f t="shared" si="242"/>
        <v>0</v>
      </c>
      <c r="Q220" s="34">
        <f t="shared" si="243"/>
        <v>0</v>
      </c>
      <c r="R220" s="30">
        <f t="shared" si="321"/>
        <v>0.1</v>
      </c>
      <c r="T220" s="16"/>
      <c r="U220" s="20">
        <f t="shared" si="337"/>
        <v>196</v>
      </c>
      <c r="V220" s="15">
        <f t="shared" si="338"/>
        <v>-0.35995694706798531</v>
      </c>
      <c r="W220" s="15">
        <f t="shared" si="328"/>
        <v>0</v>
      </c>
      <c r="X220" s="15">
        <f t="shared" si="329"/>
        <v>0</v>
      </c>
      <c r="Y220" s="15">
        <f t="shared" si="330"/>
        <v>0</v>
      </c>
      <c r="Z220" s="34">
        <f t="shared" si="331"/>
        <v>-0.35995694706798531</v>
      </c>
      <c r="AA220" s="30">
        <f t="shared" si="322"/>
        <v>0.1</v>
      </c>
      <c r="AC220" s="16"/>
      <c r="AD220" s="20">
        <f t="shared" si="339"/>
        <v>196</v>
      </c>
      <c r="AE220" s="15">
        <f t="shared" si="340"/>
        <v>1427239.9627229972</v>
      </c>
      <c r="AF220" s="15">
        <v>45435</v>
      </c>
      <c r="AG220" s="15">
        <f t="shared" si="332"/>
        <v>11894</v>
      </c>
      <c r="AH220" s="15">
        <f t="shared" si="333"/>
        <v>33541</v>
      </c>
      <c r="AI220" s="34">
        <f t="shared" si="334"/>
        <v>1393698.9627229972</v>
      </c>
      <c r="AJ220" s="30">
        <f t="shared" si="323"/>
        <v>0.1</v>
      </c>
    </row>
    <row r="221" spans="2:36" ht="14.25" x14ac:dyDescent="0.3">
      <c r="B221" s="16"/>
      <c r="C221" s="20">
        <f t="shared" si="293"/>
        <v>197</v>
      </c>
      <c r="D221" s="15">
        <f t="shared" si="335"/>
        <v>3152118.5682417285</v>
      </c>
      <c r="E221" s="13">
        <f t="shared" si="336"/>
        <v>45434.9727078953</v>
      </c>
      <c r="F221" s="15">
        <f t="shared" si="324"/>
        <v>26268</v>
      </c>
      <c r="G221" s="15">
        <f t="shared" si="325"/>
        <v>19166.9727078953</v>
      </c>
      <c r="H221" s="34">
        <f t="shared" si="326"/>
        <v>3132951.5955338334</v>
      </c>
      <c r="I221" s="30">
        <f t="shared" si="327"/>
        <v>0.1</v>
      </c>
      <c r="K221" s="16"/>
      <c r="L221" s="20">
        <f t="shared" si="296"/>
        <v>197</v>
      </c>
      <c r="M221" s="15">
        <f t="shared" si="263"/>
        <v>0</v>
      </c>
      <c r="N221" s="15">
        <f t="shared" si="306"/>
        <v>0</v>
      </c>
      <c r="O221" s="15">
        <f t="shared" si="241"/>
        <v>0</v>
      </c>
      <c r="P221" s="15">
        <f t="shared" si="242"/>
        <v>0</v>
      </c>
      <c r="Q221" s="34">
        <f t="shared" si="243"/>
        <v>0</v>
      </c>
      <c r="R221" s="30">
        <f t="shared" si="321"/>
        <v>0.1</v>
      </c>
      <c r="T221" s="16"/>
      <c r="U221" s="20">
        <f t="shared" si="337"/>
        <v>197</v>
      </c>
      <c r="V221" s="15">
        <f t="shared" si="338"/>
        <v>-0.35995694706798531</v>
      </c>
      <c r="W221" s="15">
        <f t="shared" si="328"/>
        <v>0</v>
      </c>
      <c r="X221" s="15">
        <f t="shared" si="329"/>
        <v>0</v>
      </c>
      <c r="Y221" s="15">
        <f t="shared" si="330"/>
        <v>0</v>
      </c>
      <c r="Z221" s="34">
        <f t="shared" si="331"/>
        <v>-0.35995694706798531</v>
      </c>
      <c r="AA221" s="30">
        <f t="shared" si="322"/>
        <v>0.1</v>
      </c>
      <c r="AC221" s="16"/>
      <c r="AD221" s="20">
        <f t="shared" si="339"/>
        <v>197</v>
      </c>
      <c r="AE221" s="15">
        <f t="shared" si="340"/>
        <v>1393698.9627229972</v>
      </c>
      <c r="AF221" s="15">
        <v>45435</v>
      </c>
      <c r="AG221" s="15">
        <f t="shared" si="332"/>
        <v>11614</v>
      </c>
      <c r="AH221" s="15">
        <f t="shared" si="333"/>
        <v>33821</v>
      </c>
      <c r="AI221" s="34">
        <f t="shared" si="334"/>
        <v>1359877.9627229972</v>
      </c>
      <c r="AJ221" s="30">
        <f t="shared" si="323"/>
        <v>0.1</v>
      </c>
    </row>
    <row r="222" spans="2:36" ht="14.25" x14ac:dyDescent="0.3">
      <c r="B222" s="16"/>
      <c r="C222" s="20">
        <f t="shared" si="293"/>
        <v>198</v>
      </c>
      <c r="D222" s="15">
        <f t="shared" si="335"/>
        <v>3132951.5955338334</v>
      </c>
      <c r="E222" s="13">
        <f t="shared" si="336"/>
        <v>45434.977715023968</v>
      </c>
      <c r="F222" s="15">
        <f t="shared" si="324"/>
        <v>26108</v>
      </c>
      <c r="G222" s="15">
        <f t="shared" si="325"/>
        <v>19326.977715023968</v>
      </c>
      <c r="H222" s="34">
        <f t="shared" si="326"/>
        <v>3113624.6178188096</v>
      </c>
      <c r="I222" s="30">
        <f t="shared" si="327"/>
        <v>0.1</v>
      </c>
      <c r="K222" s="16"/>
      <c r="L222" s="20">
        <f t="shared" si="296"/>
        <v>198</v>
      </c>
      <c r="M222" s="15">
        <f t="shared" si="263"/>
        <v>0</v>
      </c>
      <c r="N222" s="15">
        <f t="shared" si="306"/>
        <v>0</v>
      </c>
      <c r="O222" s="15">
        <f t="shared" si="241"/>
        <v>0</v>
      </c>
      <c r="P222" s="15">
        <f t="shared" si="242"/>
        <v>0</v>
      </c>
      <c r="Q222" s="34">
        <f t="shared" si="243"/>
        <v>0</v>
      </c>
      <c r="R222" s="30">
        <f t="shared" si="321"/>
        <v>0.1</v>
      </c>
      <c r="T222" s="16"/>
      <c r="U222" s="20">
        <f t="shared" si="337"/>
        <v>198</v>
      </c>
      <c r="V222" s="15">
        <f t="shared" si="338"/>
        <v>-0.35995694706798531</v>
      </c>
      <c r="W222" s="15">
        <f t="shared" si="328"/>
        <v>0</v>
      </c>
      <c r="X222" s="15">
        <f t="shared" si="329"/>
        <v>0</v>
      </c>
      <c r="Y222" s="15">
        <f t="shared" si="330"/>
        <v>0</v>
      </c>
      <c r="Z222" s="34">
        <f t="shared" si="331"/>
        <v>-0.35995694706798531</v>
      </c>
      <c r="AA222" s="30">
        <f t="shared" si="322"/>
        <v>0.1</v>
      </c>
      <c r="AC222" s="16"/>
      <c r="AD222" s="20">
        <f t="shared" si="339"/>
        <v>198</v>
      </c>
      <c r="AE222" s="15">
        <f t="shared" si="340"/>
        <v>1359877.9627229972</v>
      </c>
      <c r="AF222" s="15">
        <v>45435</v>
      </c>
      <c r="AG222" s="15">
        <f t="shared" si="332"/>
        <v>11332</v>
      </c>
      <c r="AH222" s="15">
        <f t="shared" si="333"/>
        <v>34103</v>
      </c>
      <c r="AI222" s="34">
        <f t="shared" si="334"/>
        <v>1325774.9627229972</v>
      </c>
      <c r="AJ222" s="30">
        <f t="shared" si="323"/>
        <v>0.1</v>
      </c>
    </row>
    <row r="223" spans="2:36" ht="14.25" x14ac:dyDescent="0.3">
      <c r="B223" s="16"/>
      <c r="C223" s="20">
        <f t="shared" si="293"/>
        <v>199</v>
      </c>
      <c r="D223" s="15">
        <f t="shared" si="335"/>
        <v>3113624.6178188096</v>
      </c>
      <c r="E223" s="13">
        <f t="shared" si="336"/>
        <v>45434.97873702884</v>
      </c>
      <c r="F223" s="15">
        <f t="shared" si="324"/>
        <v>25947</v>
      </c>
      <c r="G223" s="15">
        <f t="shared" si="325"/>
        <v>19487.97873702884</v>
      </c>
      <c r="H223" s="34">
        <f t="shared" si="326"/>
        <v>3094136.6390817808</v>
      </c>
      <c r="I223" s="30">
        <f t="shared" si="327"/>
        <v>0.1</v>
      </c>
      <c r="K223" s="16"/>
      <c r="L223" s="20">
        <f t="shared" si="296"/>
        <v>199</v>
      </c>
      <c r="M223" s="15">
        <f t="shared" si="263"/>
        <v>0</v>
      </c>
      <c r="N223" s="15">
        <f t="shared" si="306"/>
        <v>0</v>
      </c>
      <c r="O223" s="15">
        <f t="shared" si="241"/>
        <v>0</v>
      </c>
      <c r="P223" s="15">
        <f t="shared" si="242"/>
        <v>0</v>
      </c>
      <c r="Q223" s="34">
        <f t="shared" si="243"/>
        <v>0</v>
      </c>
      <c r="R223" s="30">
        <f t="shared" si="321"/>
        <v>0.1</v>
      </c>
      <c r="T223" s="16"/>
      <c r="U223" s="20">
        <f t="shared" si="337"/>
        <v>199</v>
      </c>
      <c r="V223" s="15">
        <f t="shared" si="338"/>
        <v>-0.35995694706798531</v>
      </c>
      <c r="W223" s="15">
        <f t="shared" si="328"/>
        <v>0</v>
      </c>
      <c r="X223" s="15">
        <f t="shared" si="329"/>
        <v>0</v>
      </c>
      <c r="Y223" s="15">
        <f t="shared" si="330"/>
        <v>0</v>
      </c>
      <c r="Z223" s="34">
        <f t="shared" si="331"/>
        <v>-0.35995694706798531</v>
      </c>
      <c r="AA223" s="30">
        <f t="shared" si="322"/>
        <v>0.1</v>
      </c>
      <c r="AC223" s="16"/>
      <c r="AD223" s="20">
        <f t="shared" si="339"/>
        <v>199</v>
      </c>
      <c r="AE223" s="15">
        <f t="shared" si="340"/>
        <v>1325774.9627229972</v>
      </c>
      <c r="AF223" s="15">
        <v>45435</v>
      </c>
      <c r="AG223" s="15">
        <f t="shared" si="332"/>
        <v>11048</v>
      </c>
      <c r="AH223" s="15">
        <f t="shared" si="333"/>
        <v>34387</v>
      </c>
      <c r="AI223" s="34">
        <f t="shared" si="334"/>
        <v>1291387.9627229972</v>
      </c>
      <c r="AJ223" s="30">
        <f t="shared" si="323"/>
        <v>0.1</v>
      </c>
    </row>
    <row r="224" spans="2:36" ht="14.25" x14ac:dyDescent="0.3">
      <c r="B224" s="16"/>
      <c r="C224" s="20">
        <f t="shared" si="293"/>
        <v>200</v>
      </c>
      <c r="D224" s="15">
        <f t="shared" si="335"/>
        <v>3094136.6390817808</v>
      </c>
      <c r="E224" s="13">
        <f t="shared" si="336"/>
        <v>45434.980619323178</v>
      </c>
      <c r="F224" s="15">
        <f t="shared" si="324"/>
        <v>25784</v>
      </c>
      <c r="G224" s="15">
        <f t="shared" si="325"/>
        <v>19650.980619323178</v>
      </c>
      <c r="H224" s="34">
        <f t="shared" si="326"/>
        <v>3074485.6584624578</v>
      </c>
      <c r="I224" s="30">
        <f t="shared" si="327"/>
        <v>0.1</v>
      </c>
      <c r="K224" s="16"/>
      <c r="L224" s="20">
        <f t="shared" si="296"/>
        <v>200</v>
      </c>
      <c r="M224" s="15">
        <f t="shared" si="263"/>
        <v>0</v>
      </c>
      <c r="N224" s="15">
        <f t="shared" si="306"/>
        <v>0</v>
      </c>
      <c r="O224" s="15">
        <f t="shared" si="241"/>
        <v>0</v>
      </c>
      <c r="P224" s="15">
        <f t="shared" si="242"/>
        <v>0</v>
      </c>
      <c r="Q224" s="34">
        <f t="shared" si="243"/>
        <v>0</v>
      </c>
      <c r="R224" s="30">
        <f t="shared" si="321"/>
        <v>0.1</v>
      </c>
      <c r="T224" s="16"/>
      <c r="U224" s="20">
        <f t="shared" si="337"/>
        <v>200</v>
      </c>
      <c r="V224" s="15">
        <f t="shared" si="338"/>
        <v>-0.35995694706798531</v>
      </c>
      <c r="W224" s="15">
        <f t="shared" si="328"/>
        <v>0</v>
      </c>
      <c r="X224" s="15">
        <f t="shared" si="329"/>
        <v>0</v>
      </c>
      <c r="Y224" s="15">
        <f t="shared" si="330"/>
        <v>0</v>
      </c>
      <c r="Z224" s="34">
        <f t="shared" si="331"/>
        <v>-0.35995694706798531</v>
      </c>
      <c r="AA224" s="30">
        <f t="shared" si="322"/>
        <v>0.1</v>
      </c>
      <c r="AC224" s="16"/>
      <c r="AD224" s="20">
        <f t="shared" si="339"/>
        <v>200</v>
      </c>
      <c r="AE224" s="15">
        <f t="shared" si="340"/>
        <v>1291387.9627229972</v>
      </c>
      <c r="AF224" s="15">
        <v>45435</v>
      </c>
      <c r="AG224" s="15">
        <f t="shared" si="332"/>
        <v>10762</v>
      </c>
      <c r="AH224" s="15">
        <f t="shared" si="333"/>
        <v>34673</v>
      </c>
      <c r="AI224" s="34">
        <f t="shared" si="334"/>
        <v>1256714.9627229972</v>
      </c>
      <c r="AJ224" s="30">
        <f t="shared" si="323"/>
        <v>0.1</v>
      </c>
    </row>
    <row r="225" spans="2:36" ht="14.25" x14ac:dyDescent="0.3">
      <c r="B225" s="16"/>
      <c r="C225" s="20">
        <f t="shared" si="293"/>
        <v>201</v>
      </c>
      <c r="D225" s="15">
        <f t="shared" si="335"/>
        <v>3074485.6584624578</v>
      </c>
      <c r="E225" s="13">
        <f t="shared" si="336"/>
        <v>45434.973644185797</v>
      </c>
      <c r="F225" s="15">
        <f t="shared" si="324"/>
        <v>25621</v>
      </c>
      <c r="G225" s="15">
        <f t="shared" si="325"/>
        <v>19813.973644185797</v>
      </c>
      <c r="H225" s="34">
        <f t="shared" si="326"/>
        <v>3054671.684818272</v>
      </c>
      <c r="I225" s="30">
        <f t="shared" si="327"/>
        <v>0.1</v>
      </c>
      <c r="K225" s="16"/>
      <c r="L225" s="20">
        <f t="shared" si="296"/>
        <v>201</v>
      </c>
      <c r="M225" s="15">
        <f t="shared" si="263"/>
        <v>0</v>
      </c>
      <c r="N225" s="15">
        <f t="shared" si="306"/>
        <v>0</v>
      </c>
      <c r="O225" s="15">
        <f t="shared" si="241"/>
        <v>0</v>
      </c>
      <c r="P225" s="15">
        <f t="shared" si="242"/>
        <v>0</v>
      </c>
      <c r="Q225" s="34">
        <f t="shared" si="243"/>
        <v>0</v>
      </c>
      <c r="R225" s="30">
        <f t="shared" si="321"/>
        <v>0.1</v>
      </c>
      <c r="T225" s="16"/>
      <c r="U225" s="20">
        <f t="shared" si="337"/>
        <v>201</v>
      </c>
      <c r="V225" s="15">
        <f t="shared" si="338"/>
        <v>-0.35995694706798531</v>
      </c>
      <c r="W225" s="15">
        <f t="shared" si="328"/>
        <v>0</v>
      </c>
      <c r="X225" s="15">
        <f t="shared" si="329"/>
        <v>0</v>
      </c>
      <c r="Y225" s="15">
        <f t="shared" si="330"/>
        <v>0</v>
      </c>
      <c r="Z225" s="34">
        <f t="shared" si="331"/>
        <v>-0.35995694706798531</v>
      </c>
      <c r="AA225" s="30">
        <f t="shared" si="322"/>
        <v>0.1</v>
      </c>
      <c r="AC225" s="16"/>
      <c r="AD225" s="20">
        <f t="shared" si="339"/>
        <v>201</v>
      </c>
      <c r="AE225" s="15">
        <f t="shared" si="340"/>
        <v>1256714.9627229972</v>
      </c>
      <c r="AF225" s="15">
        <v>45435</v>
      </c>
      <c r="AG225" s="15">
        <f t="shared" si="332"/>
        <v>10473</v>
      </c>
      <c r="AH225" s="15">
        <f t="shared" si="333"/>
        <v>34962</v>
      </c>
      <c r="AI225" s="34">
        <f t="shared" si="334"/>
        <v>1221752.9627229972</v>
      </c>
      <c r="AJ225" s="30">
        <f t="shared" si="323"/>
        <v>0.1</v>
      </c>
    </row>
    <row r="226" spans="2:36" ht="14.25" x14ac:dyDescent="0.3">
      <c r="B226" s="16"/>
      <c r="C226" s="20">
        <f t="shared" si="293"/>
        <v>202</v>
      </c>
      <c r="D226" s="15">
        <f t="shared" si="335"/>
        <v>3054671.684818272</v>
      </c>
      <c r="E226" s="13">
        <f t="shared" si="336"/>
        <v>45434.977900799815</v>
      </c>
      <c r="F226" s="15">
        <f t="shared" si="324"/>
        <v>25456</v>
      </c>
      <c r="G226" s="15">
        <f t="shared" si="325"/>
        <v>19978.977900799815</v>
      </c>
      <c r="H226" s="34">
        <f t="shared" si="326"/>
        <v>3034692.7069174722</v>
      </c>
      <c r="I226" s="30">
        <f t="shared" si="327"/>
        <v>0.1</v>
      </c>
      <c r="K226" s="16"/>
      <c r="L226" s="20">
        <f t="shared" si="296"/>
        <v>202</v>
      </c>
      <c r="M226" s="15">
        <f t="shared" si="263"/>
        <v>0</v>
      </c>
      <c r="N226" s="15">
        <f t="shared" si="306"/>
        <v>0</v>
      </c>
      <c r="O226" s="15">
        <f t="shared" ref="O226:O295" si="341">ROUND(M226*$O$8/12,)</f>
        <v>0</v>
      </c>
      <c r="P226" s="15">
        <f t="shared" ref="P226:P295" si="342">N226-O226</f>
        <v>0</v>
      </c>
      <c r="Q226" s="34">
        <f t="shared" ref="Q226:Q295" si="343">M226-P226</f>
        <v>0</v>
      </c>
      <c r="R226" s="30">
        <f t="shared" si="321"/>
        <v>0.1</v>
      </c>
      <c r="T226" s="16"/>
      <c r="U226" s="20">
        <f t="shared" si="337"/>
        <v>202</v>
      </c>
      <c r="V226" s="15">
        <f t="shared" si="338"/>
        <v>-0.35995694706798531</v>
      </c>
      <c r="W226" s="15">
        <f t="shared" si="328"/>
        <v>0</v>
      </c>
      <c r="X226" s="15">
        <f t="shared" si="329"/>
        <v>0</v>
      </c>
      <c r="Y226" s="15">
        <f t="shared" si="330"/>
        <v>0</v>
      </c>
      <c r="Z226" s="34">
        <f t="shared" si="331"/>
        <v>-0.35995694706798531</v>
      </c>
      <c r="AA226" s="30">
        <f t="shared" si="322"/>
        <v>0.1</v>
      </c>
      <c r="AC226" s="16"/>
      <c r="AD226" s="20">
        <f t="shared" si="339"/>
        <v>202</v>
      </c>
      <c r="AE226" s="15">
        <f t="shared" si="340"/>
        <v>1221752.9627229972</v>
      </c>
      <c r="AF226" s="15">
        <v>45435</v>
      </c>
      <c r="AG226" s="15">
        <f t="shared" si="332"/>
        <v>10181</v>
      </c>
      <c r="AH226" s="15">
        <f t="shared" si="333"/>
        <v>35254</v>
      </c>
      <c r="AI226" s="34">
        <f t="shared" si="334"/>
        <v>1186498.9627229972</v>
      </c>
      <c r="AJ226" s="30">
        <f t="shared" si="323"/>
        <v>0.1</v>
      </c>
    </row>
    <row r="227" spans="2:36" ht="14.25" x14ac:dyDescent="0.3">
      <c r="B227" s="16"/>
      <c r="C227" s="20">
        <f t="shared" si="293"/>
        <v>203</v>
      </c>
      <c r="D227" s="15">
        <f t="shared" si="335"/>
        <v>3034692.7069174722</v>
      </c>
      <c r="E227" s="13">
        <f t="shared" si="336"/>
        <v>45434.983928866233</v>
      </c>
      <c r="F227" s="15">
        <f t="shared" si="324"/>
        <v>25289</v>
      </c>
      <c r="G227" s="15">
        <f t="shared" si="325"/>
        <v>20145.983928866233</v>
      </c>
      <c r="H227" s="34">
        <f t="shared" si="326"/>
        <v>3014546.722988606</v>
      </c>
      <c r="I227" s="30">
        <f t="shared" si="327"/>
        <v>0.1</v>
      </c>
      <c r="K227" s="16"/>
      <c r="L227" s="20">
        <f t="shared" si="296"/>
        <v>203</v>
      </c>
      <c r="M227" s="15">
        <f t="shared" si="263"/>
        <v>0</v>
      </c>
      <c r="N227" s="15">
        <f t="shared" si="306"/>
        <v>0</v>
      </c>
      <c r="O227" s="15">
        <f t="shared" si="341"/>
        <v>0</v>
      </c>
      <c r="P227" s="15">
        <f t="shared" si="342"/>
        <v>0</v>
      </c>
      <c r="Q227" s="34">
        <f t="shared" si="343"/>
        <v>0</v>
      </c>
      <c r="R227" s="30">
        <f t="shared" si="321"/>
        <v>0.1</v>
      </c>
      <c r="T227" s="16"/>
      <c r="U227" s="20">
        <f t="shared" si="337"/>
        <v>203</v>
      </c>
      <c r="V227" s="15">
        <f t="shared" si="338"/>
        <v>-0.35995694706798531</v>
      </c>
      <c r="W227" s="15">
        <f t="shared" si="328"/>
        <v>0</v>
      </c>
      <c r="X227" s="15">
        <f t="shared" si="329"/>
        <v>0</v>
      </c>
      <c r="Y227" s="15">
        <f t="shared" si="330"/>
        <v>0</v>
      </c>
      <c r="Z227" s="34">
        <f t="shared" si="331"/>
        <v>-0.35995694706798531</v>
      </c>
      <c r="AA227" s="30">
        <f t="shared" si="322"/>
        <v>0.1</v>
      </c>
      <c r="AC227" s="16"/>
      <c r="AD227" s="20">
        <f t="shared" si="339"/>
        <v>203</v>
      </c>
      <c r="AE227" s="15">
        <f t="shared" si="340"/>
        <v>1186498.9627229972</v>
      </c>
      <c r="AF227" s="15">
        <v>45435</v>
      </c>
      <c r="AG227" s="15">
        <f t="shared" si="332"/>
        <v>9887</v>
      </c>
      <c r="AH227" s="15">
        <f t="shared" si="333"/>
        <v>35548</v>
      </c>
      <c r="AI227" s="34">
        <f t="shared" si="334"/>
        <v>1150950.9627229972</v>
      </c>
      <c r="AJ227" s="30">
        <f t="shared" si="323"/>
        <v>0.1</v>
      </c>
    </row>
    <row r="228" spans="2:36" ht="14.25" x14ac:dyDescent="0.3">
      <c r="B228" s="16"/>
      <c r="C228" s="20">
        <f t="shared" si="293"/>
        <v>204</v>
      </c>
      <c r="D228" s="15">
        <f t="shared" si="335"/>
        <v>3014546.722988606</v>
      </c>
      <c r="E228" s="13">
        <f t="shared" si="336"/>
        <v>45434.982332886735</v>
      </c>
      <c r="F228" s="15">
        <f t="shared" si="324"/>
        <v>25121</v>
      </c>
      <c r="G228" s="15">
        <f t="shared" si="325"/>
        <v>20313.982332886735</v>
      </c>
      <c r="H228" s="34">
        <f t="shared" si="326"/>
        <v>2994232.7406557193</v>
      </c>
      <c r="I228" s="30">
        <f t="shared" si="327"/>
        <v>0.1</v>
      </c>
      <c r="K228" s="16"/>
      <c r="L228" s="20">
        <f t="shared" si="296"/>
        <v>204</v>
      </c>
      <c r="M228" s="15">
        <f t="shared" si="263"/>
        <v>0</v>
      </c>
      <c r="N228" s="15">
        <f t="shared" si="306"/>
        <v>0</v>
      </c>
      <c r="O228" s="15">
        <f t="shared" si="341"/>
        <v>0</v>
      </c>
      <c r="P228" s="15">
        <f t="shared" si="342"/>
        <v>0</v>
      </c>
      <c r="Q228" s="34">
        <f t="shared" si="343"/>
        <v>0</v>
      </c>
      <c r="R228" s="30">
        <f t="shared" si="321"/>
        <v>0.1</v>
      </c>
      <c r="T228" s="16"/>
      <c r="U228" s="20">
        <f t="shared" si="337"/>
        <v>204</v>
      </c>
      <c r="V228" s="15">
        <f t="shared" si="338"/>
        <v>-0.35995694706798531</v>
      </c>
      <c r="W228" s="15">
        <f t="shared" si="328"/>
        <v>0</v>
      </c>
      <c r="X228" s="15">
        <f t="shared" si="329"/>
        <v>0</v>
      </c>
      <c r="Y228" s="15">
        <f t="shared" si="330"/>
        <v>0</v>
      </c>
      <c r="Z228" s="34">
        <f t="shared" si="331"/>
        <v>-0.35995694706798531</v>
      </c>
      <c r="AA228" s="30">
        <f t="shared" si="322"/>
        <v>0.1</v>
      </c>
      <c r="AC228" s="16"/>
      <c r="AD228" s="20">
        <f t="shared" si="339"/>
        <v>204</v>
      </c>
      <c r="AE228" s="15">
        <f t="shared" si="340"/>
        <v>1150950.9627229972</v>
      </c>
      <c r="AF228" s="57">
        <f>45435+45435</f>
        <v>90870</v>
      </c>
      <c r="AG228" s="15">
        <f t="shared" si="332"/>
        <v>9591</v>
      </c>
      <c r="AH228" s="15">
        <f t="shared" si="333"/>
        <v>81279</v>
      </c>
      <c r="AI228" s="34">
        <f t="shared" si="334"/>
        <v>1069671.9627229972</v>
      </c>
      <c r="AJ228" s="30">
        <f t="shared" si="323"/>
        <v>0.1</v>
      </c>
    </row>
    <row r="229" spans="2:36" ht="14.25" x14ac:dyDescent="0.3">
      <c r="B229" s="16"/>
      <c r="C229" s="20"/>
      <c r="D229" s="15"/>
      <c r="E229" s="13"/>
      <c r="F229" s="15"/>
      <c r="G229" s="15"/>
      <c r="H229" s="34"/>
      <c r="I229" s="30"/>
      <c r="K229" s="16"/>
      <c r="L229" s="20"/>
      <c r="M229" s="15"/>
      <c r="N229" s="15"/>
      <c r="O229" s="15"/>
      <c r="P229" s="15"/>
      <c r="Q229" s="34"/>
      <c r="R229" s="30"/>
      <c r="T229" s="16"/>
      <c r="U229" s="20"/>
      <c r="V229" s="15"/>
      <c r="W229" s="15"/>
      <c r="X229" s="15"/>
      <c r="Y229" s="15"/>
      <c r="Z229" s="34"/>
      <c r="AA229" s="30"/>
      <c r="AC229" s="16"/>
      <c r="AD229" s="20"/>
      <c r="AE229" s="15"/>
      <c r="AF229" s="15"/>
      <c r="AG229" s="15"/>
      <c r="AH229" s="15"/>
      <c r="AI229" s="34"/>
      <c r="AJ229" s="30"/>
    </row>
    <row r="230" spans="2:36" ht="14.25" x14ac:dyDescent="0.3">
      <c r="B230" s="16">
        <f>B217+1</f>
        <v>18</v>
      </c>
      <c r="C230" s="20">
        <f>C228+1</f>
        <v>205</v>
      </c>
      <c r="D230" s="15">
        <f>H228</f>
        <v>2994232.7406557193</v>
      </c>
      <c r="E230" s="13">
        <f>IF($G$5+1-C230=0,0,PMT(I230/12,$G$5+1-C230,-$D230,0,0))</f>
        <v>45434.978953728278</v>
      </c>
      <c r="F230" s="15">
        <f t="shared" ref="F230:F241" si="344">ROUND(D230*$O$8/12,)</f>
        <v>24952</v>
      </c>
      <c r="G230" s="15">
        <f t="shared" ref="G230:G241" si="345">E230-F230</f>
        <v>20482.978953728278</v>
      </c>
      <c r="H230" s="34">
        <f t="shared" ref="H230:H241" si="346">D230-G230</f>
        <v>2973749.7617019909</v>
      </c>
      <c r="I230" s="30">
        <f t="shared" ref="I230:I241" si="347">$O$8</f>
        <v>0.1</v>
      </c>
      <c r="K230" s="16">
        <f>K217+1</f>
        <v>18</v>
      </c>
      <c r="L230" s="20">
        <f>L228+1</f>
        <v>205</v>
      </c>
      <c r="M230" s="15">
        <f>Q228</f>
        <v>0</v>
      </c>
      <c r="N230" s="15">
        <f t="shared" si="306"/>
        <v>0</v>
      </c>
      <c r="O230" s="15">
        <f t="shared" si="341"/>
        <v>0</v>
      </c>
      <c r="P230" s="15">
        <f t="shared" si="342"/>
        <v>0</v>
      </c>
      <c r="Q230" s="34">
        <f t="shared" si="343"/>
        <v>0</v>
      </c>
      <c r="R230" s="30">
        <f t="shared" si="321"/>
        <v>0.1</v>
      </c>
      <c r="T230" s="16">
        <f>T217+1</f>
        <v>18</v>
      </c>
      <c r="U230" s="20">
        <f>U228+1</f>
        <v>205</v>
      </c>
      <c r="V230" s="15">
        <f>Z228</f>
        <v>-0.35995694706798531</v>
      </c>
      <c r="W230" s="15">
        <f t="shared" ref="W230:W241" si="348">IF($P$5+1-U230=0,0,PMT(AA230/12,$P$5+1-U230,-$M230,0,0))</f>
        <v>0</v>
      </c>
      <c r="X230" s="15">
        <f t="shared" ref="X230:X241" si="349">ROUND(V230*$O$8/12,)</f>
        <v>0</v>
      </c>
      <c r="Y230" s="15">
        <f t="shared" ref="Y230:Y241" si="350">W230-X230</f>
        <v>0</v>
      </c>
      <c r="Z230" s="34">
        <f t="shared" ref="Z230:Z241" si="351">V230-Y230</f>
        <v>-0.35995694706798531</v>
      </c>
      <c r="AA230" s="30">
        <f t="shared" si="322"/>
        <v>0.1</v>
      </c>
      <c r="AC230" s="16">
        <f>AC217+1</f>
        <v>18</v>
      </c>
      <c r="AD230" s="20">
        <f>AD228+1</f>
        <v>205</v>
      </c>
      <c r="AE230" s="15">
        <f>AI228</f>
        <v>1069671.9627229972</v>
      </c>
      <c r="AF230" s="15">
        <v>45435</v>
      </c>
      <c r="AG230" s="15">
        <f t="shared" ref="AG230:AG241" si="352">ROUND(AE230*$O$8/12,)</f>
        <v>8914</v>
      </c>
      <c r="AH230" s="15">
        <f t="shared" ref="AH230:AH241" si="353">AF230-AG230</f>
        <v>36521</v>
      </c>
      <c r="AI230" s="34">
        <f t="shared" ref="AI230:AI241" si="354">AE230-AH230</f>
        <v>1033150.9627229972</v>
      </c>
      <c r="AJ230" s="30">
        <f t="shared" si="323"/>
        <v>0.1</v>
      </c>
    </row>
    <row r="231" spans="2:36" ht="14.25" x14ac:dyDescent="0.3">
      <c r="B231" s="16"/>
      <c r="C231" s="20">
        <f t="shared" si="293"/>
        <v>206</v>
      </c>
      <c r="D231" s="15">
        <f t="shared" ref="D231:D241" si="355">H230</f>
        <v>2973749.7617019909</v>
      </c>
      <c r="E231" s="13">
        <f t="shared" ref="E231:E241" si="356">IF($G$5+1-C231=0,0,PMT(I231/12,$G$5+1-C231,-$D231,0,0))</f>
        <v>45434.979878005113</v>
      </c>
      <c r="F231" s="15">
        <f t="shared" si="344"/>
        <v>24781</v>
      </c>
      <c r="G231" s="15">
        <f t="shared" si="345"/>
        <v>20653.979878005113</v>
      </c>
      <c r="H231" s="34">
        <f t="shared" si="346"/>
        <v>2953095.7818239857</v>
      </c>
      <c r="I231" s="30">
        <f t="shared" si="347"/>
        <v>0.1</v>
      </c>
      <c r="K231" s="16"/>
      <c r="L231" s="20">
        <f t="shared" si="296"/>
        <v>206</v>
      </c>
      <c r="M231" s="15">
        <f t="shared" si="263"/>
        <v>0</v>
      </c>
      <c r="N231" s="15">
        <f t="shared" si="306"/>
        <v>0</v>
      </c>
      <c r="O231" s="15">
        <f t="shared" si="341"/>
        <v>0</v>
      </c>
      <c r="P231" s="15">
        <f t="shared" si="342"/>
        <v>0</v>
      </c>
      <c r="Q231" s="34">
        <f t="shared" si="343"/>
        <v>0</v>
      </c>
      <c r="R231" s="30">
        <f t="shared" si="321"/>
        <v>0.1</v>
      </c>
      <c r="T231" s="16"/>
      <c r="U231" s="20">
        <f t="shared" ref="U231:U241" si="357">U230+1</f>
        <v>206</v>
      </c>
      <c r="V231" s="15">
        <f t="shared" ref="V231:V241" si="358">Z230</f>
        <v>-0.35995694706798531</v>
      </c>
      <c r="W231" s="15">
        <f t="shared" si="348"/>
        <v>0</v>
      </c>
      <c r="X231" s="15">
        <f t="shared" si="349"/>
        <v>0</v>
      </c>
      <c r="Y231" s="15">
        <f t="shared" si="350"/>
        <v>0</v>
      </c>
      <c r="Z231" s="34">
        <f t="shared" si="351"/>
        <v>-0.35995694706798531</v>
      </c>
      <c r="AA231" s="30">
        <f t="shared" si="322"/>
        <v>0.1</v>
      </c>
      <c r="AC231" s="16"/>
      <c r="AD231" s="20">
        <f t="shared" ref="AD231:AD241" si="359">AD230+1</f>
        <v>206</v>
      </c>
      <c r="AE231" s="15">
        <f t="shared" ref="AE231:AE241" si="360">AI230</f>
        <v>1033150.9627229972</v>
      </c>
      <c r="AF231" s="15">
        <v>45435</v>
      </c>
      <c r="AG231" s="15">
        <f t="shared" si="352"/>
        <v>8610</v>
      </c>
      <c r="AH231" s="15">
        <f t="shared" si="353"/>
        <v>36825</v>
      </c>
      <c r="AI231" s="34">
        <f t="shared" si="354"/>
        <v>996325.96272299718</v>
      </c>
      <c r="AJ231" s="30">
        <f t="shared" si="323"/>
        <v>0.1</v>
      </c>
    </row>
    <row r="232" spans="2:36" ht="14.25" x14ac:dyDescent="0.3">
      <c r="B232" s="16"/>
      <c r="C232" s="20">
        <f t="shared" si="293"/>
        <v>207</v>
      </c>
      <c r="D232" s="15">
        <f t="shared" si="355"/>
        <v>2953095.7818239857</v>
      </c>
      <c r="E232" s="13">
        <f t="shared" si="356"/>
        <v>45434.976062172747</v>
      </c>
      <c r="F232" s="15">
        <f t="shared" si="344"/>
        <v>24609</v>
      </c>
      <c r="G232" s="15">
        <f t="shared" si="345"/>
        <v>20825.976062172747</v>
      </c>
      <c r="H232" s="34">
        <f t="shared" si="346"/>
        <v>2932269.8057618132</v>
      </c>
      <c r="I232" s="30">
        <f t="shared" si="347"/>
        <v>0.1</v>
      </c>
      <c r="K232" s="16"/>
      <c r="L232" s="20">
        <f t="shared" si="296"/>
        <v>207</v>
      </c>
      <c r="M232" s="15">
        <f t="shared" si="263"/>
        <v>0</v>
      </c>
      <c r="N232" s="15">
        <f t="shared" si="306"/>
        <v>0</v>
      </c>
      <c r="O232" s="15">
        <f t="shared" si="341"/>
        <v>0</v>
      </c>
      <c r="P232" s="15">
        <f t="shared" si="342"/>
        <v>0</v>
      </c>
      <c r="Q232" s="34">
        <f t="shared" si="343"/>
        <v>0</v>
      </c>
      <c r="R232" s="30">
        <f t="shared" si="321"/>
        <v>0.1</v>
      </c>
      <c r="T232" s="16"/>
      <c r="U232" s="20">
        <f t="shared" si="357"/>
        <v>207</v>
      </c>
      <c r="V232" s="15">
        <f t="shared" si="358"/>
        <v>-0.35995694706798531</v>
      </c>
      <c r="W232" s="15">
        <f t="shared" si="348"/>
        <v>0</v>
      </c>
      <c r="X232" s="15">
        <f t="shared" si="349"/>
        <v>0</v>
      </c>
      <c r="Y232" s="15">
        <f t="shared" si="350"/>
        <v>0</v>
      </c>
      <c r="Z232" s="34">
        <f t="shared" si="351"/>
        <v>-0.35995694706798531</v>
      </c>
      <c r="AA232" s="30">
        <f t="shared" si="322"/>
        <v>0.1</v>
      </c>
      <c r="AC232" s="16"/>
      <c r="AD232" s="20">
        <f t="shared" si="359"/>
        <v>207</v>
      </c>
      <c r="AE232" s="15">
        <f t="shared" si="360"/>
        <v>996325.96272299718</v>
      </c>
      <c r="AF232" s="15">
        <v>45435</v>
      </c>
      <c r="AG232" s="15">
        <f t="shared" si="352"/>
        <v>8303</v>
      </c>
      <c r="AH232" s="15">
        <f t="shared" si="353"/>
        <v>37132</v>
      </c>
      <c r="AI232" s="34">
        <f t="shared" si="354"/>
        <v>959193.96272299718</v>
      </c>
      <c r="AJ232" s="30">
        <f t="shared" si="323"/>
        <v>0.1</v>
      </c>
    </row>
    <row r="233" spans="2:36" ht="14.25" x14ac:dyDescent="0.3">
      <c r="B233" s="16"/>
      <c r="C233" s="20">
        <f t="shared" si="293"/>
        <v>208</v>
      </c>
      <c r="D233" s="15">
        <f t="shared" si="355"/>
        <v>2932269.8057618132</v>
      </c>
      <c r="E233" s="13">
        <f t="shared" si="356"/>
        <v>45434.974024369243</v>
      </c>
      <c r="F233" s="15">
        <f t="shared" si="344"/>
        <v>24436</v>
      </c>
      <c r="G233" s="15">
        <f t="shared" si="345"/>
        <v>20998.974024369243</v>
      </c>
      <c r="H233" s="34">
        <f t="shared" si="346"/>
        <v>2911270.8317374438</v>
      </c>
      <c r="I233" s="30">
        <f t="shared" si="347"/>
        <v>0.1</v>
      </c>
      <c r="K233" s="16"/>
      <c r="L233" s="20">
        <f t="shared" si="296"/>
        <v>208</v>
      </c>
      <c r="M233" s="15">
        <f t="shared" si="263"/>
        <v>0</v>
      </c>
      <c r="N233" s="15">
        <f t="shared" si="306"/>
        <v>0</v>
      </c>
      <c r="O233" s="15">
        <f t="shared" si="341"/>
        <v>0</v>
      </c>
      <c r="P233" s="15">
        <f t="shared" si="342"/>
        <v>0</v>
      </c>
      <c r="Q233" s="34">
        <f t="shared" si="343"/>
        <v>0</v>
      </c>
      <c r="R233" s="30">
        <f t="shared" si="321"/>
        <v>0.1</v>
      </c>
      <c r="T233" s="16"/>
      <c r="U233" s="20">
        <f t="shared" si="357"/>
        <v>208</v>
      </c>
      <c r="V233" s="15">
        <f t="shared" si="358"/>
        <v>-0.35995694706798531</v>
      </c>
      <c r="W233" s="15">
        <f t="shared" si="348"/>
        <v>0</v>
      </c>
      <c r="X233" s="15">
        <f t="shared" si="349"/>
        <v>0</v>
      </c>
      <c r="Y233" s="15">
        <f t="shared" si="350"/>
        <v>0</v>
      </c>
      <c r="Z233" s="34">
        <f t="shared" si="351"/>
        <v>-0.35995694706798531</v>
      </c>
      <c r="AA233" s="30">
        <f t="shared" si="322"/>
        <v>0.1</v>
      </c>
      <c r="AC233" s="16"/>
      <c r="AD233" s="20">
        <f t="shared" si="359"/>
        <v>208</v>
      </c>
      <c r="AE233" s="15">
        <f t="shared" si="360"/>
        <v>959193.96272299718</v>
      </c>
      <c r="AF233" s="15">
        <v>45435</v>
      </c>
      <c r="AG233" s="15">
        <f t="shared" si="352"/>
        <v>7993</v>
      </c>
      <c r="AH233" s="15">
        <f t="shared" si="353"/>
        <v>37442</v>
      </c>
      <c r="AI233" s="34">
        <f t="shared" si="354"/>
        <v>921751.96272299718</v>
      </c>
      <c r="AJ233" s="30">
        <f t="shared" si="323"/>
        <v>0.1</v>
      </c>
    </row>
    <row r="234" spans="2:36" ht="14.25" x14ac:dyDescent="0.3">
      <c r="B234" s="16"/>
      <c r="C234" s="20">
        <f t="shared" si="293"/>
        <v>209</v>
      </c>
      <c r="D234" s="15">
        <f t="shared" si="355"/>
        <v>2911270.8317374438</v>
      </c>
      <c r="E234" s="13">
        <f t="shared" si="356"/>
        <v>45434.980552372435</v>
      </c>
      <c r="F234" s="15">
        <f t="shared" si="344"/>
        <v>24261</v>
      </c>
      <c r="G234" s="15">
        <f t="shared" si="345"/>
        <v>21173.980552372435</v>
      </c>
      <c r="H234" s="34">
        <f t="shared" si="346"/>
        <v>2890096.8511850713</v>
      </c>
      <c r="I234" s="30">
        <f t="shared" si="347"/>
        <v>0.1</v>
      </c>
      <c r="K234" s="16"/>
      <c r="L234" s="20">
        <f t="shared" si="296"/>
        <v>209</v>
      </c>
      <c r="M234" s="15">
        <f t="shared" si="263"/>
        <v>0</v>
      </c>
      <c r="N234" s="15">
        <f t="shared" si="306"/>
        <v>0</v>
      </c>
      <c r="O234" s="15">
        <f t="shared" si="341"/>
        <v>0</v>
      </c>
      <c r="P234" s="15">
        <f t="shared" si="342"/>
        <v>0</v>
      </c>
      <c r="Q234" s="34">
        <f t="shared" si="343"/>
        <v>0</v>
      </c>
      <c r="R234" s="30">
        <f t="shared" si="321"/>
        <v>0.1</v>
      </c>
      <c r="T234" s="16"/>
      <c r="U234" s="20">
        <f t="shared" si="357"/>
        <v>209</v>
      </c>
      <c r="V234" s="15">
        <f t="shared" si="358"/>
        <v>-0.35995694706798531</v>
      </c>
      <c r="W234" s="15">
        <f t="shared" si="348"/>
        <v>0</v>
      </c>
      <c r="X234" s="15">
        <f t="shared" si="349"/>
        <v>0</v>
      </c>
      <c r="Y234" s="15">
        <f t="shared" si="350"/>
        <v>0</v>
      </c>
      <c r="Z234" s="34">
        <f t="shared" si="351"/>
        <v>-0.35995694706798531</v>
      </c>
      <c r="AA234" s="30">
        <f t="shared" si="322"/>
        <v>0.1</v>
      </c>
      <c r="AC234" s="16"/>
      <c r="AD234" s="20">
        <f t="shared" si="359"/>
        <v>209</v>
      </c>
      <c r="AE234" s="15">
        <f t="shared" si="360"/>
        <v>921751.96272299718</v>
      </c>
      <c r="AF234" s="15">
        <v>45435</v>
      </c>
      <c r="AG234" s="15">
        <f t="shared" si="352"/>
        <v>7681</v>
      </c>
      <c r="AH234" s="15">
        <f t="shared" si="353"/>
        <v>37754</v>
      </c>
      <c r="AI234" s="34">
        <f t="shared" si="354"/>
        <v>883997.96272299718</v>
      </c>
      <c r="AJ234" s="30">
        <f t="shared" si="323"/>
        <v>0.1</v>
      </c>
    </row>
    <row r="235" spans="2:36" ht="14.25" x14ac:dyDescent="0.3">
      <c r="B235" s="16"/>
      <c r="C235" s="20">
        <f t="shared" si="293"/>
        <v>210</v>
      </c>
      <c r="D235" s="15">
        <f t="shared" si="355"/>
        <v>2890096.8511850713</v>
      </c>
      <c r="E235" s="13">
        <f t="shared" si="356"/>
        <v>45434.986993792583</v>
      </c>
      <c r="F235" s="15">
        <f t="shared" si="344"/>
        <v>24084</v>
      </c>
      <c r="G235" s="15">
        <f t="shared" si="345"/>
        <v>21350.986993792583</v>
      </c>
      <c r="H235" s="34">
        <f t="shared" si="346"/>
        <v>2868745.8641912788</v>
      </c>
      <c r="I235" s="30">
        <f t="shared" si="347"/>
        <v>0.1</v>
      </c>
      <c r="K235" s="16"/>
      <c r="L235" s="20">
        <f t="shared" si="296"/>
        <v>210</v>
      </c>
      <c r="M235" s="15">
        <f t="shared" si="263"/>
        <v>0</v>
      </c>
      <c r="N235" s="15">
        <f t="shared" si="306"/>
        <v>0</v>
      </c>
      <c r="O235" s="15">
        <f t="shared" si="341"/>
        <v>0</v>
      </c>
      <c r="P235" s="15">
        <f t="shared" si="342"/>
        <v>0</v>
      </c>
      <c r="Q235" s="34">
        <f t="shared" si="343"/>
        <v>0</v>
      </c>
      <c r="R235" s="30">
        <f t="shared" si="321"/>
        <v>0.1</v>
      </c>
      <c r="T235" s="16"/>
      <c r="U235" s="20">
        <f t="shared" si="357"/>
        <v>210</v>
      </c>
      <c r="V235" s="15">
        <f t="shared" si="358"/>
        <v>-0.35995694706798531</v>
      </c>
      <c r="W235" s="15">
        <f t="shared" si="348"/>
        <v>0</v>
      </c>
      <c r="X235" s="15">
        <f t="shared" si="349"/>
        <v>0</v>
      </c>
      <c r="Y235" s="15">
        <f t="shared" si="350"/>
        <v>0</v>
      </c>
      <c r="Z235" s="34">
        <f t="shared" si="351"/>
        <v>-0.35995694706798531</v>
      </c>
      <c r="AA235" s="30">
        <f t="shared" si="322"/>
        <v>0.1</v>
      </c>
      <c r="AC235" s="16"/>
      <c r="AD235" s="20">
        <f t="shared" si="359"/>
        <v>210</v>
      </c>
      <c r="AE235" s="15">
        <f t="shared" si="360"/>
        <v>883997.96272299718</v>
      </c>
      <c r="AF235" s="15">
        <v>45435</v>
      </c>
      <c r="AG235" s="15">
        <f t="shared" si="352"/>
        <v>7367</v>
      </c>
      <c r="AH235" s="15">
        <f t="shared" si="353"/>
        <v>38068</v>
      </c>
      <c r="AI235" s="34">
        <f t="shared" si="354"/>
        <v>845929.96272299718</v>
      </c>
      <c r="AJ235" s="30">
        <f t="shared" si="323"/>
        <v>0.1</v>
      </c>
    </row>
    <row r="236" spans="2:36" ht="14.25" x14ac:dyDescent="0.3">
      <c r="B236" s="16"/>
      <c r="C236" s="20">
        <f t="shared" si="293"/>
        <v>211</v>
      </c>
      <c r="D236" s="15">
        <f t="shared" si="355"/>
        <v>2868745.8641912788</v>
      </c>
      <c r="E236" s="13">
        <f t="shared" si="356"/>
        <v>45434.984769727394</v>
      </c>
      <c r="F236" s="15">
        <f t="shared" si="344"/>
        <v>23906</v>
      </c>
      <c r="G236" s="15">
        <f t="shared" si="345"/>
        <v>21528.984769727394</v>
      </c>
      <c r="H236" s="34">
        <f t="shared" si="346"/>
        <v>2847216.8794215512</v>
      </c>
      <c r="I236" s="30">
        <f t="shared" si="347"/>
        <v>0.1</v>
      </c>
      <c r="K236" s="16"/>
      <c r="L236" s="20">
        <f t="shared" si="296"/>
        <v>211</v>
      </c>
      <c r="M236" s="15">
        <f t="shared" si="263"/>
        <v>0</v>
      </c>
      <c r="N236" s="15">
        <f t="shared" si="306"/>
        <v>0</v>
      </c>
      <c r="O236" s="15">
        <f t="shared" si="341"/>
        <v>0</v>
      </c>
      <c r="P236" s="15">
        <f t="shared" si="342"/>
        <v>0</v>
      </c>
      <c r="Q236" s="34">
        <f t="shared" si="343"/>
        <v>0</v>
      </c>
      <c r="R236" s="30">
        <f t="shared" si="321"/>
        <v>0.1</v>
      </c>
      <c r="T236" s="16"/>
      <c r="U236" s="20">
        <f t="shared" si="357"/>
        <v>211</v>
      </c>
      <c r="V236" s="15">
        <f t="shared" si="358"/>
        <v>-0.35995694706798531</v>
      </c>
      <c r="W236" s="15">
        <f t="shared" si="348"/>
        <v>0</v>
      </c>
      <c r="X236" s="15">
        <f t="shared" si="349"/>
        <v>0</v>
      </c>
      <c r="Y236" s="15">
        <f t="shared" si="350"/>
        <v>0</v>
      </c>
      <c r="Z236" s="34">
        <f t="shared" si="351"/>
        <v>-0.35995694706798531</v>
      </c>
      <c r="AA236" s="30">
        <f t="shared" si="322"/>
        <v>0.1</v>
      </c>
      <c r="AC236" s="16"/>
      <c r="AD236" s="20">
        <f t="shared" si="359"/>
        <v>211</v>
      </c>
      <c r="AE236" s="15">
        <f t="shared" si="360"/>
        <v>845929.96272299718</v>
      </c>
      <c r="AF236" s="15">
        <v>45435</v>
      </c>
      <c r="AG236" s="15">
        <f t="shared" si="352"/>
        <v>7049</v>
      </c>
      <c r="AH236" s="15">
        <f t="shared" si="353"/>
        <v>38386</v>
      </c>
      <c r="AI236" s="34">
        <f t="shared" si="354"/>
        <v>807543.96272299718</v>
      </c>
      <c r="AJ236" s="30">
        <f t="shared" si="323"/>
        <v>0.1</v>
      </c>
    </row>
    <row r="237" spans="2:36" ht="14.25" x14ac:dyDescent="0.3">
      <c r="B237" s="16"/>
      <c r="C237" s="20">
        <f t="shared" si="293"/>
        <v>212</v>
      </c>
      <c r="D237" s="15">
        <f t="shared" si="355"/>
        <v>2847216.8794215512</v>
      </c>
      <c r="E237" s="13">
        <f t="shared" si="356"/>
        <v>45434.981330289585</v>
      </c>
      <c r="F237" s="15">
        <f t="shared" si="344"/>
        <v>23727</v>
      </c>
      <c r="G237" s="15">
        <f t="shared" si="345"/>
        <v>21707.981330289585</v>
      </c>
      <c r="H237" s="34">
        <f t="shared" si="346"/>
        <v>2825508.8980912617</v>
      </c>
      <c r="I237" s="30">
        <f t="shared" si="347"/>
        <v>0.1</v>
      </c>
      <c r="K237" s="16"/>
      <c r="L237" s="20">
        <f t="shared" si="296"/>
        <v>212</v>
      </c>
      <c r="M237" s="15">
        <f t="shared" si="263"/>
        <v>0</v>
      </c>
      <c r="N237" s="15">
        <f t="shared" si="306"/>
        <v>0</v>
      </c>
      <c r="O237" s="15">
        <f t="shared" si="341"/>
        <v>0</v>
      </c>
      <c r="P237" s="15">
        <f t="shared" si="342"/>
        <v>0</v>
      </c>
      <c r="Q237" s="34">
        <f t="shared" si="343"/>
        <v>0</v>
      </c>
      <c r="R237" s="30">
        <f t="shared" si="321"/>
        <v>0.1</v>
      </c>
      <c r="T237" s="16"/>
      <c r="U237" s="20">
        <f t="shared" si="357"/>
        <v>212</v>
      </c>
      <c r="V237" s="15">
        <f t="shared" si="358"/>
        <v>-0.35995694706798531</v>
      </c>
      <c r="W237" s="15">
        <f t="shared" si="348"/>
        <v>0</v>
      </c>
      <c r="X237" s="15">
        <f t="shared" si="349"/>
        <v>0</v>
      </c>
      <c r="Y237" s="15">
        <f t="shared" si="350"/>
        <v>0</v>
      </c>
      <c r="Z237" s="34">
        <f t="shared" si="351"/>
        <v>-0.35995694706798531</v>
      </c>
      <c r="AA237" s="30">
        <f t="shared" si="322"/>
        <v>0.1</v>
      </c>
      <c r="AC237" s="16"/>
      <c r="AD237" s="20">
        <f t="shared" si="359"/>
        <v>212</v>
      </c>
      <c r="AE237" s="15">
        <f t="shared" si="360"/>
        <v>807543.96272299718</v>
      </c>
      <c r="AF237" s="15">
        <v>45435</v>
      </c>
      <c r="AG237" s="15">
        <f t="shared" si="352"/>
        <v>6730</v>
      </c>
      <c r="AH237" s="15">
        <f t="shared" si="353"/>
        <v>38705</v>
      </c>
      <c r="AI237" s="34">
        <f t="shared" si="354"/>
        <v>768838.96272299718</v>
      </c>
      <c r="AJ237" s="30">
        <f t="shared" si="323"/>
        <v>0.1</v>
      </c>
    </row>
    <row r="238" spans="2:36" ht="14.25" x14ac:dyDescent="0.3">
      <c r="B238" s="16"/>
      <c r="C238" s="20">
        <f t="shared" si="293"/>
        <v>213</v>
      </c>
      <c r="D238" s="15">
        <f t="shared" si="355"/>
        <v>2825508.8980912617</v>
      </c>
      <c r="E238" s="13">
        <f t="shared" si="356"/>
        <v>45434.984428501732</v>
      </c>
      <c r="F238" s="15">
        <f t="shared" si="344"/>
        <v>23546</v>
      </c>
      <c r="G238" s="15">
        <f t="shared" si="345"/>
        <v>21888.984428501732</v>
      </c>
      <c r="H238" s="34">
        <f t="shared" si="346"/>
        <v>2803619.9136627601</v>
      </c>
      <c r="I238" s="30">
        <f t="shared" si="347"/>
        <v>0.1</v>
      </c>
      <c r="K238" s="16"/>
      <c r="L238" s="20">
        <f t="shared" si="296"/>
        <v>213</v>
      </c>
      <c r="M238" s="15">
        <f t="shared" si="263"/>
        <v>0</v>
      </c>
      <c r="N238" s="15">
        <f t="shared" si="306"/>
        <v>0</v>
      </c>
      <c r="O238" s="15">
        <f t="shared" si="341"/>
        <v>0</v>
      </c>
      <c r="P238" s="15">
        <f t="shared" si="342"/>
        <v>0</v>
      </c>
      <c r="Q238" s="34">
        <f t="shared" si="343"/>
        <v>0</v>
      </c>
      <c r="R238" s="30">
        <f t="shared" si="321"/>
        <v>0.1</v>
      </c>
      <c r="T238" s="16"/>
      <c r="U238" s="20">
        <f t="shared" si="357"/>
        <v>213</v>
      </c>
      <c r="V238" s="15">
        <f t="shared" si="358"/>
        <v>-0.35995694706798531</v>
      </c>
      <c r="W238" s="15">
        <f t="shared" si="348"/>
        <v>0</v>
      </c>
      <c r="X238" s="15">
        <f t="shared" si="349"/>
        <v>0</v>
      </c>
      <c r="Y238" s="15">
        <f t="shared" si="350"/>
        <v>0</v>
      </c>
      <c r="Z238" s="34">
        <f t="shared" si="351"/>
        <v>-0.35995694706798531</v>
      </c>
      <c r="AA238" s="30">
        <f t="shared" si="322"/>
        <v>0.1</v>
      </c>
      <c r="AC238" s="16"/>
      <c r="AD238" s="20">
        <f t="shared" si="359"/>
        <v>213</v>
      </c>
      <c r="AE238" s="15">
        <f t="shared" si="360"/>
        <v>768838.96272299718</v>
      </c>
      <c r="AF238" s="15">
        <v>45435</v>
      </c>
      <c r="AG238" s="15">
        <f t="shared" si="352"/>
        <v>6407</v>
      </c>
      <c r="AH238" s="15">
        <f t="shared" si="353"/>
        <v>39028</v>
      </c>
      <c r="AI238" s="34">
        <f t="shared" si="354"/>
        <v>729810.96272299718</v>
      </c>
      <c r="AJ238" s="30">
        <f t="shared" si="323"/>
        <v>0.1</v>
      </c>
    </row>
    <row r="239" spans="2:36" ht="14.25" x14ac:dyDescent="0.3">
      <c r="B239" s="16"/>
      <c r="C239" s="20">
        <f t="shared" si="293"/>
        <v>214</v>
      </c>
      <c r="D239" s="15">
        <f t="shared" si="355"/>
        <v>2803619.9136627601</v>
      </c>
      <c r="E239" s="13">
        <f t="shared" si="356"/>
        <v>45434.98592779872</v>
      </c>
      <c r="F239" s="15">
        <f t="shared" si="344"/>
        <v>23363</v>
      </c>
      <c r="G239" s="15">
        <f t="shared" si="345"/>
        <v>22071.98592779872</v>
      </c>
      <c r="H239" s="34">
        <f t="shared" si="346"/>
        <v>2781547.9277349613</v>
      </c>
      <c r="I239" s="30">
        <f t="shared" si="347"/>
        <v>0.1</v>
      </c>
      <c r="K239" s="16"/>
      <c r="L239" s="20">
        <f t="shared" si="296"/>
        <v>214</v>
      </c>
      <c r="M239" s="15">
        <f t="shared" si="263"/>
        <v>0</v>
      </c>
      <c r="N239" s="15">
        <f t="shared" si="306"/>
        <v>0</v>
      </c>
      <c r="O239" s="15">
        <f t="shared" si="341"/>
        <v>0</v>
      </c>
      <c r="P239" s="15">
        <f t="shared" si="342"/>
        <v>0</v>
      </c>
      <c r="Q239" s="34">
        <f t="shared" si="343"/>
        <v>0</v>
      </c>
      <c r="R239" s="30">
        <f t="shared" si="321"/>
        <v>0.1</v>
      </c>
      <c r="T239" s="16"/>
      <c r="U239" s="20">
        <f t="shared" si="357"/>
        <v>214</v>
      </c>
      <c r="V239" s="15">
        <f t="shared" si="358"/>
        <v>-0.35995694706798531</v>
      </c>
      <c r="W239" s="15">
        <f t="shared" si="348"/>
        <v>0</v>
      </c>
      <c r="X239" s="15">
        <f t="shared" si="349"/>
        <v>0</v>
      </c>
      <c r="Y239" s="15">
        <f t="shared" si="350"/>
        <v>0</v>
      </c>
      <c r="Z239" s="34">
        <f t="shared" si="351"/>
        <v>-0.35995694706798531</v>
      </c>
      <c r="AA239" s="30">
        <f t="shared" si="322"/>
        <v>0.1</v>
      </c>
      <c r="AC239" s="16"/>
      <c r="AD239" s="20">
        <f t="shared" si="359"/>
        <v>214</v>
      </c>
      <c r="AE239" s="15">
        <f t="shared" si="360"/>
        <v>729810.96272299718</v>
      </c>
      <c r="AF239" s="15">
        <v>45435</v>
      </c>
      <c r="AG239" s="15">
        <f t="shared" si="352"/>
        <v>6082</v>
      </c>
      <c r="AH239" s="15">
        <f t="shared" si="353"/>
        <v>39353</v>
      </c>
      <c r="AI239" s="34">
        <f t="shared" si="354"/>
        <v>690457.96272299718</v>
      </c>
      <c r="AJ239" s="30">
        <f t="shared" si="323"/>
        <v>0.1</v>
      </c>
    </row>
    <row r="240" spans="2:36" ht="14.25" x14ac:dyDescent="0.3">
      <c r="B240" s="16"/>
      <c r="C240" s="20">
        <f t="shared" si="293"/>
        <v>215</v>
      </c>
      <c r="D240" s="15">
        <f t="shared" si="355"/>
        <v>2781547.9277349613</v>
      </c>
      <c r="E240" s="13">
        <f t="shared" si="356"/>
        <v>45434.977772339946</v>
      </c>
      <c r="F240" s="15">
        <f t="shared" si="344"/>
        <v>23180</v>
      </c>
      <c r="G240" s="15">
        <f t="shared" si="345"/>
        <v>22254.977772339946</v>
      </c>
      <c r="H240" s="34">
        <f t="shared" si="346"/>
        <v>2759292.9499626216</v>
      </c>
      <c r="I240" s="30">
        <f t="shared" si="347"/>
        <v>0.1</v>
      </c>
      <c r="K240" s="16"/>
      <c r="L240" s="20">
        <f t="shared" si="296"/>
        <v>215</v>
      </c>
      <c r="M240" s="15">
        <f t="shared" si="263"/>
        <v>0</v>
      </c>
      <c r="N240" s="15">
        <f t="shared" si="306"/>
        <v>0</v>
      </c>
      <c r="O240" s="15">
        <f t="shared" si="341"/>
        <v>0</v>
      </c>
      <c r="P240" s="15">
        <f t="shared" si="342"/>
        <v>0</v>
      </c>
      <c r="Q240" s="34">
        <f t="shared" si="343"/>
        <v>0</v>
      </c>
      <c r="R240" s="30">
        <f t="shared" si="321"/>
        <v>0.1</v>
      </c>
      <c r="T240" s="16"/>
      <c r="U240" s="20">
        <f t="shared" si="357"/>
        <v>215</v>
      </c>
      <c r="V240" s="15">
        <f t="shared" si="358"/>
        <v>-0.35995694706798531</v>
      </c>
      <c r="W240" s="15">
        <f t="shared" si="348"/>
        <v>0</v>
      </c>
      <c r="X240" s="15">
        <f t="shared" si="349"/>
        <v>0</v>
      </c>
      <c r="Y240" s="15">
        <f t="shared" si="350"/>
        <v>0</v>
      </c>
      <c r="Z240" s="34">
        <f t="shared" si="351"/>
        <v>-0.35995694706798531</v>
      </c>
      <c r="AA240" s="30">
        <f t="shared" si="322"/>
        <v>0.1</v>
      </c>
      <c r="AC240" s="16"/>
      <c r="AD240" s="20">
        <f t="shared" si="359"/>
        <v>215</v>
      </c>
      <c r="AE240" s="15">
        <f t="shared" si="360"/>
        <v>690457.96272299718</v>
      </c>
      <c r="AF240" s="15">
        <v>45435</v>
      </c>
      <c r="AG240" s="15">
        <f t="shared" si="352"/>
        <v>5754</v>
      </c>
      <c r="AH240" s="15">
        <f t="shared" si="353"/>
        <v>39681</v>
      </c>
      <c r="AI240" s="34">
        <f t="shared" si="354"/>
        <v>650776.96272299718</v>
      </c>
      <c r="AJ240" s="30">
        <f t="shared" si="323"/>
        <v>0.1</v>
      </c>
    </row>
    <row r="241" spans="2:36" ht="14.25" x14ac:dyDescent="0.3">
      <c r="B241" s="16"/>
      <c r="C241" s="20">
        <f t="shared" si="293"/>
        <v>216</v>
      </c>
      <c r="D241" s="15">
        <f t="shared" si="355"/>
        <v>2759292.9499626216</v>
      </c>
      <c r="E241" s="13">
        <f t="shared" si="356"/>
        <v>45434.984917596063</v>
      </c>
      <c r="F241" s="15">
        <f t="shared" si="344"/>
        <v>22994</v>
      </c>
      <c r="G241" s="15">
        <f t="shared" si="345"/>
        <v>22440.984917596063</v>
      </c>
      <c r="H241" s="34">
        <f t="shared" si="346"/>
        <v>2736851.9650450256</v>
      </c>
      <c r="I241" s="30">
        <f t="shared" si="347"/>
        <v>0.1</v>
      </c>
      <c r="K241" s="16"/>
      <c r="L241" s="20">
        <f t="shared" si="296"/>
        <v>216</v>
      </c>
      <c r="M241" s="15">
        <f t="shared" si="263"/>
        <v>0</v>
      </c>
      <c r="N241" s="15">
        <f t="shared" si="306"/>
        <v>0</v>
      </c>
      <c r="O241" s="15">
        <f t="shared" si="341"/>
        <v>0</v>
      </c>
      <c r="P241" s="15">
        <f t="shared" si="342"/>
        <v>0</v>
      </c>
      <c r="Q241" s="34">
        <f t="shared" si="343"/>
        <v>0</v>
      </c>
      <c r="R241" s="30">
        <f t="shared" si="321"/>
        <v>0.1</v>
      </c>
      <c r="T241" s="16"/>
      <c r="U241" s="20">
        <f t="shared" si="357"/>
        <v>216</v>
      </c>
      <c r="V241" s="15">
        <f t="shared" si="358"/>
        <v>-0.35995694706798531</v>
      </c>
      <c r="W241" s="15">
        <f t="shared" si="348"/>
        <v>0</v>
      </c>
      <c r="X241" s="15">
        <f t="shared" si="349"/>
        <v>0</v>
      </c>
      <c r="Y241" s="15">
        <f t="shared" si="350"/>
        <v>0</v>
      </c>
      <c r="Z241" s="34">
        <f t="shared" si="351"/>
        <v>-0.35995694706798531</v>
      </c>
      <c r="AA241" s="30">
        <f t="shared" si="322"/>
        <v>0.1</v>
      </c>
      <c r="AC241" s="16"/>
      <c r="AD241" s="20">
        <f t="shared" si="359"/>
        <v>216</v>
      </c>
      <c r="AE241" s="15">
        <f t="shared" si="360"/>
        <v>650776.96272299718</v>
      </c>
      <c r="AF241" s="57">
        <f>45435+45435</f>
        <v>90870</v>
      </c>
      <c r="AG241" s="15">
        <f t="shared" si="352"/>
        <v>5423</v>
      </c>
      <c r="AH241" s="15">
        <f t="shared" si="353"/>
        <v>85447</v>
      </c>
      <c r="AI241" s="34">
        <f t="shared" si="354"/>
        <v>565329.96272299718</v>
      </c>
      <c r="AJ241" s="30">
        <f t="shared" si="323"/>
        <v>0.1</v>
      </c>
    </row>
    <row r="242" spans="2:36" ht="14.25" x14ac:dyDescent="0.3">
      <c r="B242" s="16"/>
      <c r="C242" s="20"/>
      <c r="D242" s="15"/>
      <c r="E242" s="13"/>
      <c r="F242" s="15"/>
      <c r="G242" s="15"/>
      <c r="H242" s="34"/>
      <c r="I242" s="30"/>
      <c r="K242" s="16"/>
      <c r="L242" s="20"/>
      <c r="M242" s="15"/>
      <c r="N242" s="15"/>
      <c r="O242" s="15"/>
      <c r="P242" s="15"/>
      <c r="Q242" s="34"/>
      <c r="R242" s="30"/>
      <c r="T242" s="16"/>
      <c r="U242" s="20"/>
      <c r="V242" s="15"/>
      <c r="W242" s="15"/>
      <c r="X242" s="15"/>
      <c r="Y242" s="15"/>
      <c r="Z242" s="34"/>
      <c r="AA242" s="30"/>
      <c r="AC242" s="16"/>
      <c r="AD242" s="20"/>
      <c r="AE242" s="15"/>
      <c r="AF242" s="15"/>
      <c r="AG242" s="15"/>
      <c r="AH242" s="15"/>
      <c r="AI242" s="34"/>
      <c r="AJ242" s="30"/>
    </row>
    <row r="243" spans="2:36" ht="14.25" x14ac:dyDescent="0.3">
      <c r="B243" s="16">
        <f>B230+1</f>
        <v>19</v>
      </c>
      <c r="C243" s="20">
        <f>C241+1</f>
        <v>217</v>
      </c>
      <c r="D243" s="15">
        <f>H241</f>
        <v>2736851.9650450256</v>
      </c>
      <c r="E243" s="13">
        <f>IF($G$5+1-C243=0,0,PMT(I243/12,$G$5+1-C243,-$D243,0,0))</f>
        <v>45434.983126056781</v>
      </c>
      <c r="F243" s="15">
        <f t="shared" ref="F243:F254" si="361">ROUND(D243*$O$8/12,)</f>
        <v>22807</v>
      </c>
      <c r="G243" s="15">
        <f t="shared" ref="G243:G254" si="362">E243-F243</f>
        <v>22627.983126056781</v>
      </c>
      <c r="H243" s="34">
        <f t="shared" ref="H243:H254" si="363">D243-G243</f>
        <v>2714223.9819189687</v>
      </c>
      <c r="I243" s="30">
        <f t="shared" ref="I243:I254" si="364">$O$8</f>
        <v>0.1</v>
      </c>
      <c r="K243" s="16">
        <f>K230+1</f>
        <v>19</v>
      </c>
      <c r="L243" s="20">
        <f>L241+1</f>
        <v>217</v>
      </c>
      <c r="M243" s="15">
        <f>Q241</f>
        <v>0</v>
      </c>
      <c r="N243" s="15">
        <f t="shared" si="306"/>
        <v>0</v>
      </c>
      <c r="O243" s="15">
        <f t="shared" si="341"/>
        <v>0</v>
      </c>
      <c r="P243" s="15">
        <f t="shared" si="342"/>
        <v>0</v>
      </c>
      <c r="Q243" s="34">
        <f t="shared" si="343"/>
        <v>0</v>
      </c>
      <c r="R243" s="30">
        <f t="shared" si="321"/>
        <v>0.1</v>
      </c>
      <c r="T243" s="16">
        <f>T230+1</f>
        <v>19</v>
      </c>
      <c r="U243" s="20">
        <f>U241+1</f>
        <v>217</v>
      </c>
      <c r="V243" s="15">
        <f>Z241</f>
        <v>-0.35995694706798531</v>
      </c>
      <c r="W243" s="15">
        <f t="shared" ref="W243:W254" si="365">IF($P$5+1-U243=0,0,PMT(AA243/12,$P$5+1-U243,-$M243,0,0))</f>
        <v>0</v>
      </c>
      <c r="X243" s="15">
        <f t="shared" ref="X243:X254" si="366">ROUND(V243*$O$8/12,)</f>
        <v>0</v>
      </c>
      <c r="Y243" s="15">
        <f t="shared" ref="Y243:Y254" si="367">W243-X243</f>
        <v>0</v>
      </c>
      <c r="Z243" s="34">
        <f t="shared" ref="Z243:Z254" si="368">V243-Y243</f>
        <v>-0.35995694706798531</v>
      </c>
      <c r="AA243" s="30">
        <f t="shared" si="322"/>
        <v>0.1</v>
      </c>
      <c r="AC243" s="16">
        <f>AC230+1</f>
        <v>19</v>
      </c>
      <c r="AD243" s="20">
        <f>AD241+1</f>
        <v>217</v>
      </c>
      <c r="AE243" s="15">
        <f>AI241</f>
        <v>565329.96272299718</v>
      </c>
      <c r="AF243" s="15">
        <v>45435</v>
      </c>
      <c r="AG243" s="15">
        <f t="shared" ref="AG243:AG254" si="369">ROUND(AE243*$O$8/12,)</f>
        <v>4711</v>
      </c>
      <c r="AH243" s="15">
        <f t="shared" ref="AH243:AH254" si="370">AF243-AG243</f>
        <v>40724</v>
      </c>
      <c r="AI243" s="34">
        <f t="shared" ref="AI243:AI254" si="371">AE243-AH243</f>
        <v>524605.96272299718</v>
      </c>
      <c r="AJ243" s="30">
        <f t="shared" si="323"/>
        <v>0.1</v>
      </c>
    </row>
    <row r="244" spans="2:36" ht="14.25" x14ac:dyDescent="0.3">
      <c r="B244" s="16"/>
      <c r="C244" s="20">
        <f t="shared" si="293"/>
        <v>218</v>
      </c>
      <c r="D244" s="15">
        <f t="shared" ref="D244:D254" si="372">H243</f>
        <v>2714223.9819189687</v>
      </c>
      <c r="E244" s="13">
        <f t="shared" ref="E244:E254" si="373">IF($G$5+1-C244=0,0,PMT(I244/12,$G$5+1-C244,-$D244,0,0))</f>
        <v>45434.981456974434</v>
      </c>
      <c r="F244" s="15">
        <f t="shared" si="361"/>
        <v>22619</v>
      </c>
      <c r="G244" s="15">
        <f t="shared" si="362"/>
        <v>22815.981456974434</v>
      </c>
      <c r="H244" s="34">
        <f t="shared" si="363"/>
        <v>2691408.0004619942</v>
      </c>
      <c r="I244" s="30">
        <f t="shared" si="364"/>
        <v>0.1</v>
      </c>
      <c r="K244" s="16"/>
      <c r="L244" s="20">
        <f t="shared" si="296"/>
        <v>218</v>
      </c>
      <c r="M244" s="15">
        <f t="shared" ref="M244:M311" si="374">Q243</f>
        <v>0</v>
      </c>
      <c r="N244" s="15">
        <f t="shared" si="306"/>
        <v>0</v>
      </c>
      <c r="O244" s="15">
        <f t="shared" si="341"/>
        <v>0</v>
      </c>
      <c r="P244" s="15">
        <f t="shared" si="342"/>
        <v>0</v>
      </c>
      <c r="Q244" s="34">
        <f t="shared" si="343"/>
        <v>0</v>
      </c>
      <c r="R244" s="30">
        <f t="shared" si="321"/>
        <v>0.1</v>
      </c>
      <c r="T244" s="16"/>
      <c r="U244" s="20">
        <f t="shared" ref="U244:U254" si="375">U243+1</f>
        <v>218</v>
      </c>
      <c r="V244" s="15">
        <f t="shared" ref="V244:V254" si="376">Z243</f>
        <v>-0.35995694706798531</v>
      </c>
      <c r="W244" s="15">
        <f t="shared" si="365"/>
        <v>0</v>
      </c>
      <c r="X244" s="15">
        <f t="shared" si="366"/>
        <v>0</v>
      </c>
      <c r="Y244" s="15">
        <f t="shared" si="367"/>
        <v>0</v>
      </c>
      <c r="Z244" s="34">
        <f t="shared" si="368"/>
        <v>-0.35995694706798531</v>
      </c>
      <c r="AA244" s="30">
        <f t="shared" si="322"/>
        <v>0.1</v>
      </c>
      <c r="AC244" s="16"/>
      <c r="AD244" s="20">
        <f t="shared" ref="AD244:AD254" si="377">AD243+1</f>
        <v>218</v>
      </c>
      <c r="AE244" s="15">
        <f t="shared" ref="AE244:AE254" si="378">AI243</f>
        <v>524605.96272299718</v>
      </c>
      <c r="AF244" s="15">
        <v>45435</v>
      </c>
      <c r="AG244" s="15">
        <f t="shared" si="369"/>
        <v>4372</v>
      </c>
      <c r="AH244" s="15">
        <f t="shared" si="370"/>
        <v>41063</v>
      </c>
      <c r="AI244" s="34">
        <f t="shared" si="371"/>
        <v>483542.96272299718</v>
      </c>
      <c r="AJ244" s="30">
        <f t="shared" si="323"/>
        <v>0.1</v>
      </c>
    </row>
    <row r="245" spans="2:36" ht="14.25" x14ac:dyDescent="0.3">
      <c r="B245" s="16"/>
      <c r="C245" s="20">
        <f t="shared" si="293"/>
        <v>219</v>
      </c>
      <c r="D245" s="15">
        <f t="shared" si="372"/>
        <v>2691408.0004619942</v>
      </c>
      <c r="E245" s="13">
        <f t="shared" si="373"/>
        <v>45434.989337548825</v>
      </c>
      <c r="F245" s="15">
        <f t="shared" si="361"/>
        <v>22428</v>
      </c>
      <c r="G245" s="15">
        <f t="shared" si="362"/>
        <v>23006.989337548825</v>
      </c>
      <c r="H245" s="34">
        <f t="shared" si="363"/>
        <v>2668401.0111244456</v>
      </c>
      <c r="I245" s="30">
        <f t="shared" si="364"/>
        <v>0.1</v>
      </c>
      <c r="K245" s="16"/>
      <c r="L245" s="20">
        <f t="shared" si="296"/>
        <v>219</v>
      </c>
      <c r="M245" s="15">
        <f t="shared" si="374"/>
        <v>0</v>
      </c>
      <c r="N245" s="15">
        <f t="shared" si="306"/>
        <v>0</v>
      </c>
      <c r="O245" s="15">
        <f t="shared" si="341"/>
        <v>0</v>
      </c>
      <c r="P245" s="15">
        <f t="shared" si="342"/>
        <v>0</v>
      </c>
      <c r="Q245" s="34">
        <f t="shared" si="343"/>
        <v>0</v>
      </c>
      <c r="R245" s="30">
        <f t="shared" si="321"/>
        <v>0.1</v>
      </c>
      <c r="T245" s="16"/>
      <c r="U245" s="20">
        <f t="shared" si="375"/>
        <v>219</v>
      </c>
      <c r="V245" s="15">
        <f t="shared" si="376"/>
        <v>-0.35995694706798531</v>
      </c>
      <c r="W245" s="15">
        <f t="shared" si="365"/>
        <v>0</v>
      </c>
      <c r="X245" s="15">
        <f t="shared" si="366"/>
        <v>0</v>
      </c>
      <c r="Y245" s="15">
        <f t="shared" si="367"/>
        <v>0</v>
      </c>
      <c r="Z245" s="34">
        <f t="shared" si="368"/>
        <v>-0.35995694706798531</v>
      </c>
      <c r="AA245" s="30">
        <f t="shared" si="322"/>
        <v>0.1</v>
      </c>
      <c r="AC245" s="16"/>
      <c r="AD245" s="20">
        <f t="shared" si="377"/>
        <v>219</v>
      </c>
      <c r="AE245" s="15">
        <f t="shared" si="378"/>
        <v>483542.96272299718</v>
      </c>
      <c r="AF245" s="15">
        <v>45435</v>
      </c>
      <c r="AG245" s="15">
        <f t="shared" si="369"/>
        <v>4030</v>
      </c>
      <c r="AH245" s="15">
        <f t="shared" si="370"/>
        <v>41405</v>
      </c>
      <c r="AI245" s="34">
        <f t="shared" si="371"/>
        <v>442137.96272299718</v>
      </c>
      <c r="AJ245" s="30">
        <f t="shared" si="323"/>
        <v>0.1</v>
      </c>
    </row>
    <row r="246" spans="2:36" ht="14.25" x14ac:dyDescent="0.3">
      <c r="B246" s="16"/>
      <c r="C246" s="20">
        <f t="shared" si="293"/>
        <v>220</v>
      </c>
      <c r="D246" s="15">
        <f t="shared" si="372"/>
        <v>2668401.0111244456</v>
      </c>
      <c r="E246" s="13">
        <f t="shared" si="373"/>
        <v>45434.982526665517</v>
      </c>
      <c r="F246" s="15">
        <f t="shared" si="361"/>
        <v>22237</v>
      </c>
      <c r="G246" s="15">
        <f t="shared" si="362"/>
        <v>23197.982526665517</v>
      </c>
      <c r="H246" s="34">
        <f t="shared" si="363"/>
        <v>2645203.02859778</v>
      </c>
      <c r="I246" s="30">
        <f t="shared" si="364"/>
        <v>0.1</v>
      </c>
      <c r="K246" s="16"/>
      <c r="L246" s="20">
        <f t="shared" si="296"/>
        <v>220</v>
      </c>
      <c r="M246" s="15">
        <f t="shared" si="374"/>
        <v>0</v>
      </c>
      <c r="N246" s="15">
        <f t="shared" si="306"/>
        <v>0</v>
      </c>
      <c r="O246" s="15">
        <f t="shared" si="341"/>
        <v>0</v>
      </c>
      <c r="P246" s="15">
        <f t="shared" si="342"/>
        <v>0</v>
      </c>
      <c r="Q246" s="34">
        <f t="shared" si="343"/>
        <v>0</v>
      </c>
      <c r="R246" s="30">
        <f t="shared" si="321"/>
        <v>0.1</v>
      </c>
      <c r="T246" s="16"/>
      <c r="U246" s="20">
        <f t="shared" si="375"/>
        <v>220</v>
      </c>
      <c r="V246" s="15">
        <f t="shared" si="376"/>
        <v>-0.35995694706798531</v>
      </c>
      <c r="W246" s="15">
        <f t="shared" si="365"/>
        <v>0</v>
      </c>
      <c r="X246" s="15">
        <f t="shared" si="366"/>
        <v>0</v>
      </c>
      <c r="Y246" s="15">
        <f t="shared" si="367"/>
        <v>0</v>
      </c>
      <c r="Z246" s="34">
        <f t="shared" si="368"/>
        <v>-0.35995694706798531</v>
      </c>
      <c r="AA246" s="30">
        <f t="shared" si="322"/>
        <v>0.1</v>
      </c>
      <c r="AC246" s="16"/>
      <c r="AD246" s="20">
        <f t="shared" si="377"/>
        <v>220</v>
      </c>
      <c r="AE246" s="15">
        <f t="shared" si="378"/>
        <v>442137.96272299718</v>
      </c>
      <c r="AF246" s="15">
        <v>45435</v>
      </c>
      <c r="AG246" s="15">
        <f t="shared" si="369"/>
        <v>3684</v>
      </c>
      <c r="AH246" s="15">
        <f t="shared" si="370"/>
        <v>41751</v>
      </c>
      <c r="AI246" s="34">
        <f t="shared" si="371"/>
        <v>400386.96272299718</v>
      </c>
      <c r="AJ246" s="30">
        <f t="shared" si="323"/>
        <v>0.1</v>
      </c>
    </row>
    <row r="247" spans="2:36" ht="14.25" x14ac:dyDescent="0.3">
      <c r="B247" s="16"/>
      <c r="C247" s="20">
        <f t="shared" si="293"/>
        <v>221</v>
      </c>
      <c r="D247" s="15">
        <f t="shared" si="372"/>
        <v>2645203.02859778</v>
      </c>
      <c r="E247" s="13">
        <f t="shared" si="373"/>
        <v>45434.988107393714</v>
      </c>
      <c r="F247" s="15">
        <f t="shared" si="361"/>
        <v>22043</v>
      </c>
      <c r="G247" s="15">
        <f t="shared" si="362"/>
        <v>23391.988107393714</v>
      </c>
      <c r="H247" s="34">
        <f t="shared" si="363"/>
        <v>2621811.0404903865</v>
      </c>
      <c r="I247" s="30">
        <f t="shared" si="364"/>
        <v>0.1</v>
      </c>
      <c r="K247" s="16"/>
      <c r="L247" s="20">
        <f t="shared" si="296"/>
        <v>221</v>
      </c>
      <c r="M247" s="15">
        <f t="shared" si="374"/>
        <v>0</v>
      </c>
      <c r="N247" s="15">
        <f t="shared" si="306"/>
        <v>0</v>
      </c>
      <c r="O247" s="15">
        <f t="shared" si="341"/>
        <v>0</v>
      </c>
      <c r="P247" s="15">
        <f t="shared" si="342"/>
        <v>0</v>
      </c>
      <c r="Q247" s="34">
        <f t="shared" si="343"/>
        <v>0</v>
      </c>
      <c r="R247" s="30">
        <f t="shared" si="321"/>
        <v>0.1</v>
      </c>
      <c r="T247" s="16"/>
      <c r="U247" s="20">
        <f t="shared" si="375"/>
        <v>221</v>
      </c>
      <c r="V247" s="15">
        <f t="shared" si="376"/>
        <v>-0.35995694706798531</v>
      </c>
      <c r="W247" s="15">
        <f t="shared" si="365"/>
        <v>0</v>
      </c>
      <c r="X247" s="15">
        <f t="shared" si="366"/>
        <v>0</v>
      </c>
      <c r="Y247" s="15">
        <f t="shared" si="367"/>
        <v>0</v>
      </c>
      <c r="Z247" s="34">
        <f t="shared" si="368"/>
        <v>-0.35995694706798531</v>
      </c>
      <c r="AA247" s="30">
        <f t="shared" si="322"/>
        <v>0.1</v>
      </c>
      <c r="AC247" s="16"/>
      <c r="AD247" s="20">
        <f t="shared" si="377"/>
        <v>221</v>
      </c>
      <c r="AE247" s="15">
        <f t="shared" si="378"/>
        <v>400386.96272299718</v>
      </c>
      <c r="AF247" s="15">
        <v>45435</v>
      </c>
      <c r="AG247" s="15">
        <f t="shared" si="369"/>
        <v>3337</v>
      </c>
      <c r="AH247" s="15">
        <f t="shared" si="370"/>
        <v>42098</v>
      </c>
      <c r="AI247" s="34">
        <f t="shared" si="371"/>
        <v>358288.96272299718</v>
      </c>
      <c r="AJ247" s="30">
        <f t="shared" si="323"/>
        <v>0.1</v>
      </c>
    </row>
    <row r="248" spans="2:36" ht="14.25" x14ac:dyDescent="0.3">
      <c r="B248" s="16"/>
      <c r="C248" s="20">
        <f t="shared" si="293"/>
        <v>222</v>
      </c>
      <c r="D248" s="15">
        <f t="shared" si="372"/>
        <v>2621811.0404903865</v>
      </c>
      <c r="E248" s="13">
        <f t="shared" si="373"/>
        <v>45434.981893484299</v>
      </c>
      <c r="F248" s="15">
        <f t="shared" si="361"/>
        <v>21848</v>
      </c>
      <c r="G248" s="15">
        <f t="shared" si="362"/>
        <v>23586.981893484299</v>
      </c>
      <c r="H248" s="34">
        <f t="shared" si="363"/>
        <v>2598224.0585969021</v>
      </c>
      <c r="I248" s="30">
        <f t="shared" si="364"/>
        <v>0.1</v>
      </c>
      <c r="K248" s="16"/>
      <c r="L248" s="20">
        <f t="shared" si="296"/>
        <v>222</v>
      </c>
      <c r="M248" s="15">
        <f t="shared" si="374"/>
        <v>0</v>
      </c>
      <c r="N248" s="15">
        <f t="shared" si="306"/>
        <v>0</v>
      </c>
      <c r="O248" s="15">
        <f t="shared" si="341"/>
        <v>0</v>
      </c>
      <c r="P248" s="15">
        <f t="shared" si="342"/>
        <v>0</v>
      </c>
      <c r="Q248" s="34">
        <f t="shared" si="343"/>
        <v>0</v>
      </c>
      <c r="R248" s="30">
        <f t="shared" si="321"/>
        <v>0.1</v>
      </c>
      <c r="T248" s="16"/>
      <c r="U248" s="20">
        <f t="shared" si="375"/>
        <v>222</v>
      </c>
      <c r="V248" s="15">
        <f t="shared" si="376"/>
        <v>-0.35995694706798531</v>
      </c>
      <c r="W248" s="15">
        <f t="shared" si="365"/>
        <v>0</v>
      </c>
      <c r="X248" s="15">
        <f t="shared" si="366"/>
        <v>0</v>
      </c>
      <c r="Y248" s="15">
        <f t="shared" si="367"/>
        <v>0</v>
      </c>
      <c r="Z248" s="34">
        <f t="shared" si="368"/>
        <v>-0.35995694706798531</v>
      </c>
      <c r="AA248" s="30">
        <f t="shared" si="322"/>
        <v>0.1</v>
      </c>
      <c r="AC248" s="16"/>
      <c r="AD248" s="20">
        <f t="shared" si="377"/>
        <v>222</v>
      </c>
      <c r="AE248" s="15">
        <f t="shared" si="378"/>
        <v>358288.96272299718</v>
      </c>
      <c r="AF248" s="15">
        <v>45435</v>
      </c>
      <c r="AG248" s="15">
        <f t="shared" si="369"/>
        <v>2986</v>
      </c>
      <c r="AH248" s="15">
        <f t="shared" si="370"/>
        <v>42449</v>
      </c>
      <c r="AI248" s="34">
        <f t="shared" si="371"/>
        <v>315839.96272299718</v>
      </c>
      <c r="AJ248" s="30">
        <f t="shared" si="323"/>
        <v>0.1</v>
      </c>
    </row>
    <row r="249" spans="2:36" ht="14.25" x14ac:dyDescent="0.3">
      <c r="B249" s="16"/>
      <c r="C249" s="20">
        <f t="shared" si="293"/>
        <v>223</v>
      </c>
      <c r="D249" s="15">
        <f t="shared" si="372"/>
        <v>2598224.0585969021</v>
      </c>
      <c r="E249" s="13">
        <f t="shared" si="373"/>
        <v>45434.974455636591</v>
      </c>
      <c r="F249" s="15">
        <f t="shared" si="361"/>
        <v>21652</v>
      </c>
      <c r="G249" s="15">
        <f t="shared" si="362"/>
        <v>23782.974455636591</v>
      </c>
      <c r="H249" s="34">
        <f t="shared" si="363"/>
        <v>2574441.0841412656</v>
      </c>
      <c r="I249" s="30">
        <f t="shared" si="364"/>
        <v>0.1</v>
      </c>
      <c r="K249" s="16"/>
      <c r="L249" s="20">
        <f t="shared" si="296"/>
        <v>223</v>
      </c>
      <c r="M249" s="15">
        <f t="shared" si="374"/>
        <v>0</v>
      </c>
      <c r="N249" s="15">
        <f t="shared" si="306"/>
        <v>0</v>
      </c>
      <c r="O249" s="15">
        <f t="shared" si="341"/>
        <v>0</v>
      </c>
      <c r="P249" s="15">
        <f t="shared" si="342"/>
        <v>0</v>
      </c>
      <c r="Q249" s="34">
        <f t="shared" si="343"/>
        <v>0</v>
      </c>
      <c r="R249" s="30">
        <f t="shared" si="321"/>
        <v>0.1</v>
      </c>
      <c r="T249" s="16"/>
      <c r="U249" s="20">
        <f t="shared" si="375"/>
        <v>223</v>
      </c>
      <c r="V249" s="15">
        <f t="shared" si="376"/>
        <v>-0.35995694706798531</v>
      </c>
      <c r="W249" s="15">
        <f t="shared" si="365"/>
        <v>0</v>
      </c>
      <c r="X249" s="15">
        <f t="shared" si="366"/>
        <v>0</v>
      </c>
      <c r="Y249" s="15">
        <f t="shared" si="367"/>
        <v>0</v>
      </c>
      <c r="Z249" s="34">
        <f t="shared" si="368"/>
        <v>-0.35995694706798531</v>
      </c>
      <c r="AA249" s="30">
        <f t="shared" si="322"/>
        <v>0.1</v>
      </c>
      <c r="AC249" s="16"/>
      <c r="AD249" s="20">
        <f t="shared" si="377"/>
        <v>223</v>
      </c>
      <c r="AE249" s="15">
        <f t="shared" si="378"/>
        <v>315839.96272299718</v>
      </c>
      <c r="AF249" s="15">
        <v>45435</v>
      </c>
      <c r="AG249" s="15">
        <f t="shared" si="369"/>
        <v>2632</v>
      </c>
      <c r="AH249" s="15">
        <f t="shared" si="370"/>
        <v>42803</v>
      </c>
      <c r="AI249" s="34">
        <f t="shared" si="371"/>
        <v>273036.96272299718</v>
      </c>
      <c r="AJ249" s="30">
        <f t="shared" si="323"/>
        <v>0.1</v>
      </c>
    </row>
    <row r="250" spans="2:36" ht="14.25" x14ac:dyDescent="0.3">
      <c r="B250" s="16"/>
      <c r="C250" s="20">
        <f t="shared" si="293"/>
        <v>224</v>
      </c>
      <c r="D250" s="15">
        <f t="shared" si="372"/>
        <v>2574441.0841412656</v>
      </c>
      <c r="E250" s="13">
        <f t="shared" si="373"/>
        <v>45434.976800149634</v>
      </c>
      <c r="F250" s="15">
        <f t="shared" si="361"/>
        <v>21454</v>
      </c>
      <c r="G250" s="15">
        <f t="shared" si="362"/>
        <v>23980.976800149634</v>
      </c>
      <c r="H250" s="34">
        <f t="shared" si="363"/>
        <v>2550460.1073411158</v>
      </c>
      <c r="I250" s="30">
        <f t="shared" si="364"/>
        <v>0.1</v>
      </c>
      <c r="K250" s="16"/>
      <c r="L250" s="20">
        <f t="shared" si="296"/>
        <v>224</v>
      </c>
      <c r="M250" s="15">
        <f t="shared" si="374"/>
        <v>0</v>
      </c>
      <c r="N250" s="15">
        <f t="shared" si="306"/>
        <v>0</v>
      </c>
      <c r="O250" s="15">
        <f t="shared" si="341"/>
        <v>0</v>
      </c>
      <c r="P250" s="15">
        <f t="shared" si="342"/>
        <v>0</v>
      </c>
      <c r="Q250" s="34">
        <f t="shared" si="343"/>
        <v>0</v>
      </c>
      <c r="R250" s="30">
        <f t="shared" si="321"/>
        <v>0.1</v>
      </c>
      <c r="T250" s="16"/>
      <c r="U250" s="20">
        <f t="shared" si="375"/>
        <v>224</v>
      </c>
      <c r="V250" s="15">
        <f t="shared" si="376"/>
        <v>-0.35995694706798531</v>
      </c>
      <c r="W250" s="15">
        <f t="shared" si="365"/>
        <v>0</v>
      </c>
      <c r="X250" s="15">
        <f t="shared" si="366"/>
        <v>0</v>
      </c>
      <c r="Y250" s="15">
        <f t="shared" si="367"/>
        <v>0</v>
      </c>
      <c r="Z250" s="34">
        <f t="shared" si="368"/>
        <v>-0.35995694706798531</v>
      </c>
      <c r="AA250" s="30">
        <f t="shared" si="322"/>
        <v>0.1</v>
      </c>
      <c r="AC250" s="16"/>
      <c r="AD250" s="20">
        <f t="shared" si="377"/>
        <v>224</v>
      </c>
      <c r="AE250" s="15">
        <f t="shared" si="378"/>
        <v>273036.96272299718</v>
      </c>
      <c r="AF250" s="15">
        <v>45435</v>
      </c>
      <c r="AG250" s="15">
        <f t="shared" si="369"/>
        <v>2275</v>
      </c>
      <c r="AH250" s="15">
        <f t="shared" si="370"/>
        <v>43160</v>
      </c>
      <c r="AI250" s="34">
        <f t="shared" si="371"/>
        <v>229876.96272299718</v>
      </c>
      <c r="AJ250" s="30">
        <f t="shared" si="323"/>
        <v>0.1</v>
      </c>
    </row>
    <row r="251" spans="2:36" ht="14.25" x14ac:dyDescent="0.3">
      <c r="B251" s="16"/>
      <c r="C251" s="20">
        <f t="shared" si="293"/>
        <v>225</v>
      </c>
      <c r="D251" s="15">
        <f t="shared" si="372"/>
        <v>2550460.1073411158</v>
      </c>
      <c r="E251" s="13">
        <f t="shared" si="373"/>
        <v>45434.982577346971</v>
      </c>
      <c r="F251" s="15">
        <f t="shared" si="361"/>
        <v>21254</v>
      </c>
      <c r="G251" s="15">
        <f t="shared" si="362"/>
        <v>24180.982577346971</v>
      </c>
      <c r="H251" s="34">
        <f t="shared" si="363"/>
        <v>2526279.1247637686</v>
      </c>
      <c r="I251" s="30">
        <f t="shared" si="364"/>
        <v>0.1</v>
      </c>
      <c r="K251" s="16"/>
      <c r="L251" s="20">
        <f t="shared" si="296"/>
        <v>225</v>
      </c>
      <c r="M251" s="15">
        <f t="shared" si="374"/>
        <v>0</v>
      </c>
      <c r="N251" s="15">
        <f t="shared" si="306"/>
        <v>0</v>
      </c>
      <c r="O251" s="15">
        <f t="shared" si="341"/>
        <v>0</v>
      </c>
      <c r="P251" s="15">
        <f t="shared" si="342"/>
        <v>0</v>
      </c>
      <c r="Q251" s="34">
        <f t="shared" si="343"/>
        <v>0</v>
      </c>
      <c r="R251" s="30">
        <f t="shared" si="321"/>
        <v>0.1</v>
      </c>
      <c r="T251" s="16"/>
      <c r="U251" s="20">
        <f t="shared" si="375"/>
        <v>225</v>
      </c>
      <c r="V251" s="15">
        <f t="shared" si="376"/>
        <v>-0.35995694706798531</v>
      </c>
      <c r="W251" s="15">
        <f t="shared" si="365"/>
        <v>0</v>
      </c>
      <c r="X251" s="15">
        <f t="shared" si="366"/>
        <v>0</v>
      </c>
      <c r="Y251" s="15">
        <f t="shared" si="367"/>
        <v>0</v>
      </c>
      <c r="Z251" s="34">
        <f t="shared" si="368"/>
        <v>-0.35995694706798531</v>
      </c>
      <c r="AA251" s="30">
        <f t="shared" si="322"/>
        <v>0.1</v>
      </c>
      <c r="AC251" s="16"/>
      <c r="AD251" s="20">
        <f t="shared" si="377"/>
        <v>225</v>
      </c>
      <c r="AE251" s="15">
        <f t="shared" si="378"/>
        <v>229876.96272299718</v>
      </c>
      <c r="AF251" s="15">
        <v>45435</v>
      </c>
      <c r="AG251" s="15">
        <f t="shared" si="369"/>
        <v>1916</v>
      </c>
      <c r="AH251" s="15">
        <f t="shared" si="370"/>
        <v>43519</v>
      </c>
      <c r="AI251" s="34">
        <f t="shared" si="371"/>
        <v>186357.96272299718</v>
      </c>
      <c r="AJ251" s="30">
        <f t="shared" si="323"/>
        <v>0.1</v>
      </c>
    </row>
    <row r="252" spans="2:36" ht="14.25" x14ac:dyDescent="0.3">
      <c r="B252" s="16"/>
      <c r="C252" s="20">
        <f t="shared" si="293"/>
        <v>226</v>
      </c>
      <c r="D252" s="15">
        <f t="shared" si="372"/>
        <v>2526279.1247637686</v>
      </c>
      <c r="E252" s="13">
        <f t="shared" si="373"/>
        <v>45434.985558749737</v>
      </c>
      <c r="F252" s="15">
        <f t="shared" si="361"/>
        <v>21052</v>
      </c>
      <c r="G252" s="15">
        <f t="shared" si="362"/>
        <v>24382.985558749737</v>
      </c>
      <c r="H252" s="34">
        <f t="shared" si="363"/>
        <v>2501896.139205019</v>
      </c>
      <c r="I252" s="30">
        <f t="shared" si="364"/>
        <v>0.1</v>
      </c>
      <c r="K252" s="16"/>
      <c r="L252" s="20">
        <f t="shared" si="296"/>
        <v>226</v>
      </c>
      <c r="M252" s="15">
        <f t="shared" si="374"/>
        <v>0</v>
      </c>
      <c r="N252" s="15">
        <f t="shared" si="306"/>
        <v>0</v>
      </c>
      <c r="O252" s="15">
        <f t="shared" si="341"/>
        <v>0</v>
      </c>
      <c r="P252" s="15">
        <f t="shared" si="342"/>
        <v>0</v>
      </c>
      <c r="Q252" s="34">
        <f t="shared" si="343"/>
        <v>0</v>
      </c>
      <c r="R252" s="30">
        <f t="shared" si="321"/>
        <v>0.1</v>
      </c>
      <c r="T252" s="16"/>
      <c r="U252" s="20">
        <f t="shared" si="375"/>
        <v>226</v>
      </c>
      <c r="V252" s="15">
        <f t="shared" si="376"/>
        <v>-0.35995694706798531</v>
      </c>
      <c r="W252" s="15">
        <f t="shared" si="365"/>
        <v>0</v>
      </c>
      <c r="X252" s="15">
        <f t="shared" si="366"/>
        <v>0</v>
      </c>
      <c r="Y252" s="15">
        <f t="shared" si="367"/>
        <v>0</v>
      </c>
      <c r="Z252" s="34">
        <f t="shared" si="368"/>
        <v>-0.35995694706798531</v>
      </c>
      <c r="AA252" s="30">
        <f t="shared" si="322"/>
        <v>0.1</v>
      </c>
      <c r="AC252" s="16"/>
      <c r="AD252" s="20">
        <f t="shared" si="377"/>
        <v>226</v>
      </c>
      <c r="AE252" s="15">
        <f t="shared" si="378"/>
        <v>186357.96272299718</v>
      </c>
      <c r="AF252" s="15">
        <v>45435</v>
      </c>
      <c r="AG252" s="15">
        <f t="shared" si="369"/>
        <v>1553</v>
      </c>
      <c r="AH252" s="15">
        <f t="shared" si="370"/>
        <v>43882</v>
      </c>
      <c r="AI252" s="34">
        <f t="shared" si="371"/>
        <v>142475.96272299718</v>
      </c>
      <c r="AJ252" s="30">
        <f t="shared" si="323"/>
        <v>0.1</v>
      </c>
    </row>
    <row r="253" spans="2:36" ht="14.25" x14ac:dyDescent="0.3">
      <c r="B253" s="16"/>
      <c r="C253" s="20">
        <f t="shared" si="293"/>
        <v>227</v>
      </c>
      <c r="D253" s="15">
        <f t="shared" si="372"/>
        <v>2501896.139205019</v>
      </c>
      <c r="E253" s="13">
        <f t="shared" si="373"/>
        <v>45434.979637797704</v>
      </c>
      <c r="F253" s="15">
        <f t="shared" si="361"/>
        <v>20849</v>
      </c>
      <c r="G253" s="15">
        <f t="shared" si="362"/>
        <v>24585.979637797704</v>
      </c>
      <c r="H253" s="34">
        <f t="shared" si="363"/>
        <v>2477310.1595672211</v>
      </c>
      <c r="I253" s="30">
        <f t="shared" si="364"/>
        <v>0.1</v>
      </c>
      <c r="K253" s="16"/>
      <c r="L253" s="20">
        <f t="shared" si="296"/>
        <v>227</v>
      </c>
      <c r="M253" s="15">
        <f t="shared" si="374"/>
        <v>0</v>
      </c>
      <c r="N253" s="15">
        <f t="shared" si="306"/>
        <v>0</v>
      </c>
      <c r="O253" s="15">
        <f t="shared" si="341"/>
        <v>0</v>
      </c>
      <c r="P253" s="15">
        <f t="shared" si="342"/>
        <v>0</v>
      </c>
      <c r="Q253" s="34">
        <f t="shared" si="343"/>
        <v>0</v>
      </c>
      <c r="R253" s="30">
        <f t="shared" si="321"/>
        <v>0.1</v>
      </c>
      <c r="T253" s="16"/>
      <c r="U253" s="20">
        <f t="shared" si="375"/>
        <v>227</v>
      </c>
      <c r="V253" s="15">
        <f t="shared" si="376"/>
        <v>-0.35995694706798531</v>
      </c>
      <c r="W253" s="15">
        <f t="shared" si="365"/>
        <v>0</v>
      </c>
      <c r="X253" s="15">
        <f t="shared" si="366"/>
        <v>0</v>
      </c>
      <c r="Y253" s="15">
        <f t="shared" si="367"/>
        <v>0</v>
      </c>
      <c r="Z253" s="34">
        <f t="shared" si="368"/>
        <v>-0.35995694706798531</v>
      </c>
      <c r="AA253" s="30">
        <f t="shared" si="322"/>
        <v>0.1</v>
      </c>
      <c r="AC253" s="16"/>
      <c r="AD253" s="20">
        <f t="shared" si="377"/>
        <v>227</v>
      </c>
      <c r="AE253" s="15">
        <f t="shared" si="378"/>
        <v>142475.96272299718</v>
      </c>
      <c r="AF253" s="15">
        <v>45435</v>
      </c>
      <c r="AG253" s="15">
        <f t="shared" si="369"/>
        <v>1187</v>
      </c>
      <c r="AH253" s="15">
        <f t="shared" si="370"/>
        <v>44248</v>
      </c>
      <c r="AI253" s="34">
        <f t="shared" si="371"/>
        <v>98227.962722997181</v>
      </c>
      <c r="AJ253" s="30">
        <f t="shared" si="323"/>
        <v>0.1</v>
      </c>
    </row>
    <row r="254" spans="2:36" ht="14.25" x14ac:dyDescent="0.3">
      <c r="B254" s="16"/>
      <c r="C254" s="20">
        <f t="shared" si="293"/>
        <v>228</v>
      </c>
      <c r="D254" s="15">
        <f t="shared" si="372"/>
        <v>2477310.1595672211</v>
      </c>
      <c r="E254" s="13">
        <f t="shared" si="373"/>
        <v>45434.977171129001</v>
      </c>
      <c r="F254" s="15">
        <f t="shared" si="361"/>
        <v>20644</v>
      </c>
      <c r="G254" s="15">
        <f t="shared" si="362"/>
        <v>24790.977171129001</v>
      </c>
      <c r="H254" s="34">
        <f t="shared" si="363"/>
        <v>2452519.182396092</v>
      </c>
      <c r="I254" s="30">
        <f t="shared" si="364"/>
        <v>0.1</v>
      </c>
      <c r="K254" s="16"/>
      <c r="L254" s="20">
        <f t="shared" si="296"/>
        <v>228</v>
      </c>
      <c r="M254" s="15">
        <f t="shared" si="374"/>
        <v>0</v>
      </c>
      <c r="N254" s="15">
        <f t="shared" si="306"/>
        <v>0</v>
      </c>
      <c r="O254" s="15">
        <f t="shared" si="341"/>
        <v>0</v>
      </c>
      <c r="P254" s="15">
        <f t="shared" si="342"/>
        <v>0</v>
      </c>
      <c r="Q254" s="34">
        <f t="shared" si="343"/>
        <v>0</v>
      </c>
      <c r="R254" s="30">
        <f t="shared" si="321"/>
        <v>0.1</v>
      </c>
      <c r="T254" s="16"/>
      <c r="U254" s="20">
        <f t="shared" si="375"/>
        <v>228</v>
      </c>
      <c r="V254" s="15">
        <f t="shared" si="376"/>
        <v>-0.35995694706798531</v>
      </c>
      <c r="W254" s="15">
        <f t="shared" si="365"/>
        <v>0</v>
      </c>
      <c r="X254" s="15">
        <f t="shared" si="366"/>
        <v>0</v>
      </c>
      <c r="Y254" s="15">
        <f t="shared" si="367"/>
        <v>0</v>
      </c>
      <c r="Z254" s="34">
        <f t="shared" si="368"/>
        <v>-0.35995694706798531</v>
      </c>
      <c r="AA254" s="30">
        <f t="shared" si="322"/>
        <v>0.1</v>
      </c>
      <c r="AC254" s="16"/>
      <c r="AD254" s="20">
        <f t="shared" si="377"/>
        <v>228</v>
      </c>
      <c r="AE254" s="15">
        <f t="shared" si="378"/>
        <v>98227.962722997181</v>
      </c>
      <c r="AF254" s="57">
        <f>45435+45435</f>
        <v>90870</v>
      </c>
      <c r="AG254" s="15">
        <f t="shared" si="369"/>
        <v>819</v>
      </c>
      <c r="AH254" s="15">
        <f t="shared" si="370"/>
        <v>90051</v>
      </c>
      <c r="AI254" s="34">
        <f t="shared" si="371"/>
        <v>8176.9627229971811</v>
      </c>
      <c r="AJ254" s="30">
        <f t="shared" si="323"/>
        <v>0.1</v>
      </c>
    </row>
    <row r="255" spans="2:36" ht="14.25" x14ac:dyDescent="0.3">
      <c r="B255" s="16"/>
      <c r="C255" s="20"/>
      <c r="D255" s="15"/>
      <c r="E255" s="13"/>
      <c r="F255" s="15"/>
      <c r="G255" s="15"/>
      <c r="H255" s="34"/>
      <c r="I255" s="30"/>
      <c r="K255" s="16"/>
      <c r="L255" s="20"/>
      <c r="M255" s="15"/>
      <c r="N255" s="15"/>
      <c r="O255" s="15"/>
      <c r="P255" s="15"/>
      <c r="Q255" s="34"/>
      <c r="R255" s="30"/>
      <c r="T255" s="16"/>
      <c r="U255" s="20"/>
      <c r="V255" s="15"/>
      <c r="W255" s="15"/>
      <c r="X255" s="15"/>
      <c r="Y255" s="15"/>
      <c r="Z255" s="34"/>
      <c r="AA255" s="30"/>
      <c r="AC255" s="16"/>
      <c r="AD255" s="20"/>
      <c r="AE255" s="15"/>
      <c r="AF255" s="15"/>
      <c r="AG255" s="15"/>
      <c r="AH255" s="15"/>
      <c r="AI255" s="34"/>
      <c r="AJ255" s="30"/>
    </row>
    <row r="256" spans="2:36" ht="15" thickBot="1" x14ac:dyDescent="0.35">
      <c r="B256" s="16">
        <f>B243+1</f>
        <v>20</v>
      </c>
      <c r="C256" s="20">
        <f>C254+1</f>
        <v>229</v>
      </c>
      <c r="D256" s="15">
        <f>H254</f>
        <v>2452519.182396092</v>
      </c>
      <c r="E256" s="13">
        <f>IF($G$5+1-C256=0,0,PMT(I256/12,$G$5+1-C256,-$D256,0,0))</f>
        <v>45434.972515035246</v>
      </c>
      <c r="F256" s="15">
        <f t="shared" ref="F256:F267" si="379">ROUND(D256*$O$8/12,)</f>
        <v>20438</v>
      </c>
      <c r="G256" s="15">
        <f t="shared" ref="G256:G267" si="380">E256-F256</f>
        <v>24996.972515035246</v>
      </c>
      <c r="H256" s="34">
        <f t="shared" ref="H256:H267" si="381">D256-G256</f>
        <v>2427522.2098810566</v>
      </c>
      <c r="I256" s="30">
        <f t="shared" ref="I256:I267" si="382">$O$8</f>
        <v>0.1</v>
      </c>
      <c r="K256" s="16">
        <f>K243+1</f>
        <v>20</v>
      </c>
      <c r="L256" s="20">
        <f>L254+1</f>
        <v>229</v>
      </c>
      <c r="M256" s="15">
        <f>Q254</f>
        <v>0</v>
      </c>
      <c r="N256" s="15">
        <f t="shared" si="306"/>
        <v>0</v>
      </c>
      <c r="O256" s="15">
        <f t="shared" si="341"/>
        <v>0</v>
      </c>
      <c r="P256" s="15">
        <f t="shared" si="342"/>
        <v>0</v>
      </c>
      <c r="Q256" s="34">
        <f t="shared" si="343"/>
        <v>0</v>
      </c>
      <c r="R256" s="30">
        <f t="shared" si="321"/>
        <v>0.1</v>
      </c>
      <c r="T256" s="16">
        <f>T243+1</f>
        <v>20</v>
      </c>
      <c r="U256" s="20">
        <f>U254+1</f>
        <v>229</v>
      </c>
      <c r="V256" s="15">
        <f>Z254</f>
        <v>-0.35995694706798531</v>
      </c>
      <c r="W256" s="15">
        <f t="shared" ref="W256:W267" si="383">IF($P$5+1-U256=0,0,PMT(AA256/12,$P$5+1-U256,-$M256,0,0))</f>
        <v>0</v>
      </c>
      <c r="X256" s="15">
        <f t="shared" ref="X256:X267" si="384">ROUND(V256*$O$8/12,)</f>
        <v>0</v>
      </c>
      <c r="Y256" s="15">
        <f t="shared" ref="Y256:Y267" si="385">W256-X256</f>
        <v>0</v>
      </c>
      <c r="Z256" s="34">
        <f t="shared" ref="Z256:Z267" si="386">V256-Y256</f>
        <v>-0.35995694706798531</v>
      </c>
      <c r="AA256" s="30">
        <f t="shared" si="322"/>
        <v>0.1</v>
      </c>
      <c r="AC256" s="58">
        <f>AC243+1</f>
        <v>20</v>
      </c>
      <c r="AD256" s="59">
        <f>AD254+1</f>
        <v>229</v>
      </c>
      <c r="AE256" s="60">
        <f>AI254</f>
        <v>8176.9627229971811</v>
      </c>
      <c r="AF256" s="60">
        <v>8245</v>
      </c>
      <c r="AG256" s="60">
        <f t="shared" ref="AG256:AG267" si="387">ROUND(AE256*$O$8/12,)</f>
        <v>68</v>
      </c>
      <c r="AH256" s="60">
        <f t="shared" ref="AH256:AH267" si="388">AF256-AG256</f>
        <v>8177</v>
      </c>
      <c r="AI256" s="61">
        <f t="shared" ref="AI256:AI267" si="389">AE256-AH256</f>
        <v>-3.7277002818882465E-2</v>
      </c>
      <c r="AJ256" s="32">
        <f t="shared" si="323"/>
        <v>0.1</v>
      </c>
    </row>
    <row r="257" spans="2:36" ht="14.25" x14ac:dyDescent="0.3">
      <c r="B257" s="16"/>
      <c r="C257" s="20">
        <f t="shared" ref="C257:C319" si="390">C256+1</f>
        <v>230</v>
      </c>
      <c r="D257" s="15">
        <f t="shared" ref="D257:D267" si="391">H256</f>
        <v>2427522.2098810566</v>
      </c>
      <c r="E257" s="13">
        <f t="shared" ref="E257:E267" si="392">IF($G$5+1-C257=0,0,PMT(I257/12,$G$5+1-C257,-$D257,0,0))</f>
        <v>45434.978881427298</v>
      </c>
      <c r="F257" s="15">
        <f t="shared" si="379"/>
        <v>20229</v>
      </c>
      <c r="G257" s="15">
        <f t="shared" si="380"/>
        <v>25205.978881427298</v>
      </c>
      <c r="H257" s="34">
        <f t="shared" si="381"/>
        <v>2402316.2309996295</v>
      </c>
      <c r="I257" s="30">
        <f t="shared" si="382"/>
        <v>0.1</v>
      </c>
      <c r="K257" s="16"/>
      <c r="L257" s="20">
        <f t="shared" ref="L257:L319" si="393">L256+1</f>
        <v>230</v>
      </c>
      <c r="M257" s="15">
        <f t="shared" si="374"/>
        <v>0</v>
      </c>
      <c r="N257" s="15">
        <f t="shared" si="306"/>
        <v>0</v>
      </c>
      <c r="O257" s="15">
        <f t="shared" si="341"/>
        <v>0</v>
      </c>
      <c r="P257" s="15">
        <f t="shared" si="342"/>
        <v>0</v>
      </c>
      <c r="Q257" s="34">
        <f t="shared" si="343"/>
        <v>0</v>
      </c>
      <c r="R257" s="30">
        <f t="shared" si="321"/>
        <v>0.1</v>
      </c>
      <c r="T257" s="16"/>
      <c r="U257" s="20">
        <f t="shared" ref="U257:U267" si="394">U256+1</f>
        <v>230</v>
      </c>
      <c r="V257" s="15">
        <f t="shared" ref="V257:V267" si="395">Z256</f>
        <v>-0.35995694706798531</v>
      </c>
      <c r="W257" s="15">
        <f t="shared" si="383"/>
        <v>0</v>
      </c>
      <c r="X257" s="15">
        <f t="shared" si="384"/>
        <v>0</v>
      </c>
      <c r="Y257" s="15">
        <f t="shared" si="385"/>
        <v>0</v>
      </c>
      <c r="Z257" s="34">
        <f t="shared" si="386"/>
        <v>-0.35995694706798531</v>
      </c>
      <c r="AA257" s="30">
        <f t="shared" si="322"/>
        <v>0.1</v>
      </c>
      <c r="AC257" s="37"/>
      <c r="AD257" s="38">
        <f t="shared" ref="AD257:AD267" si="396">AD256+1</f>
        <v>230</v>
      </c>
      <c r="AE257" s="39">
        <f t="shared" ref="AE257:AE267" si="397">AI256</f>
        <v>-3.7277002818882465E-2</v>
      </c>
      <c r="AF257" s="39"/>
      <c r="AG257" s="39">
        <f t="shared" si="387"/>
        <v>0</v>
      </c>
      <c r="AH257" s="39">
        <f t="shared" si="388"/>
        <v>0</v>
      </c>
      <c r="AI257" s="46">
        <f t="shared" si="389"/>
        <v>-3.7277002818882465E-2</v>
      </c>
      <c r="AJ257" s="30">
        <f t="shared" si="323"/>
        <v>0.1</v>
      </c>
    </row>
    <row r="258" spans="2:36" ht="14.25" x14ac:dyDescent="0.3">
      <c r="B258" s="16"/>
      <c r="C258" s="20">
        <f t="shared" si="390"/>
        <v>231</v>
      </c>
      <c r="D258" s="15">
        <f t="shared" si="391"/>
        <v>2402316.2309996295</v>
      </c>
      <c r="E258" s="13">
        <f t="shared" si="392"/>
        <v>45434.972228803366</v>
      </c>
      <c r="F258" s="15">
        <f t="shared" si="379"/>
        <v>20019</v>
      </c>
      <c r="G258" s="15">
        <f t="shared" si="380"/>
        <v>25415.972228803366</v>
      </c>
      <c r="H258" s="34">
        <f t="shared" si="381"/>
        <v>2376900.2587708263</v>
      </c>
      <c r="I258" s="30">
        <f t="shared" si="382"/>
        <v>0.1</v>
      </c>
      <c r="K258" s="16"/>
      <c r="L258" s="20">
        <f t="shared" si="393"/>
        <v>231</v>
      </c>
      <c r="M258" s="15">
        <f t="shared" si="374"/>
        <v>0</v>
      </c>
      <c r="N258" s="15">
        <f t="shared" si="306"/>
        <v>0</v>
      </c>
      <c r="O258" s="15">
        <f t="shared" si="341"/>
        <v>0</v>
      </c>
      <c r="P258" s="15">
        <f t="shared" si="342"/>
        <v>0</v>
      </c>
      <c r="Q258" s="34">
        <f t="shared" si="343"/>
        <v>0</v>
      </c>
      <c r="R258" s="30">
        <f t="shared" si="321"/>
        <v>0.1</v>
      </c>
      <c r="T258" s="16"/>
      <c r="U258" s="20">
        <f t="shared" si="394"/>
        <v>231</v>
      </c>
      <c r="V258" s="15">
        <f t="shared" si="395"/>
        <v>-0.35995694706798531</v>
      </c>
      <c r="W258" s="15">
        <f t="shared" si="383"/>
        <v>0</v>
      </c>
      <c r="X258" s="15">
        <f t="shared" si="384"/>
        <v>0</v>
      </c>
      <c r="Y258" s="15">
        <f t="shared" si="385"/>
        <v>0</v>
      </c>
      <c r="Z258" s="34">
        <f t="shared" si="386"/>
        <v>-0.35995694706798531</v>
      </c>
      <c r="AA258" s="30">
        <f t="shared" si="322"/>
        <v>0.1</v>
      </c>
      <c r="AC258" s="16"/>
      <c r="AD258" s="20">
        <f t="shared" si="396"/>
        <v>231</v>
      </c>
      <c r="AE258" s="15">
        <f t="shared" si="397"/>
        <v>-3.7277002818882465E-2</v>
      </c>
      <c r="AF258" s="15"/>
      <c r="AG258" s="15">
        <f t="shared" si="387"/>
        <v>0</v>
      </c>
      <c r="AH258" s="15">
        <f t="shared" si="388"/>
        <v>0</v>
      </c>
      <c r="AI258" s="34">
        <f t="shared" si="389"/>
        <v>-3.7277002818882465E-2</v>
      </c>
      <c r="AJ258" s="30">
        <f t="shared" si="323"/>
        <v>0.1</v>
      </c>
    </row>
    <row r="259" spans="2:36" ht="14.25" x14ac:dyDescent="0.3">
      <c r="B259" s="16"/>
      <c r="C259" s="20">
        <f t="shared" si="390"/>
        <v>232</v>
      </c>
      <c r="D259" s="15">
        <f t="shared" si="391"/>
        <v>2376900.2587708263</v>
      </c>
      <c r="E259" s="13">
        <f t="shared" si="392"/>
        <v>45434.966457441253</v>
      </c>
      <c r="F259" s="15">
        <f t="shared" si="379"/>
        <v>19808</v>
      </c>
      <c r="G259" s="15">
        <f t="shared" si="380"/>
        <v>25626.966457441253</v>
      </c>
      <c r="H259" s="34">
        <f t="shared" si="381"/>
        <v>2351273.2923133848</v>
      </c>
      <c r="I259" s="30">
        <f t="shared" si="382"/>
        <v>0.1</v>
      </c>
      <c r="K259" s="16"/>
      <c r="L259" s="20">
        <f t="shared" si="393"/>
        <v>232</v>
      </c>
      <c r="M259" s="15">
        <f t="shared" si="374"/>
        <v>0</v>
      </c>
      <c r="N259" s="15">
        <f t="shared" si="306"/>
        <v>0</v>
      </c>
      <c r="O259" s="15">
        <f t="shared" si="341"/>
        <v>0</v>
      </c>
      <c r="P259" s="15">
        <f t="shared" si="342"/>
        <v>0</v>
      </c>
      <c r="Q259" s="34">
        <f t="shared" si="343"/>
        <v>0</v>
      </c>
      <c r="R259" s="30">
        <f t="shared" si="321"/>
        <v>0.1</v>
      </c>
      <c r="T259" s="16"/>
      <c r="U259" s="20">
        <f t="shared" si="394"/>
        <v>232</v>
      </c>
      <c r="V259" s="15">
        <f t="shared" si="395"/>
        <v>-0.35995694706798531</v>
      </c>
      <c r="W259" s="15">
        <f t="shared" si="383"/>
        <v>0</v>
      </c>
      <c r="X259" s="15">
        <f t="shared" si="384"/>
        <v>0</v>
      </c>
      <c r="Y259" s="15">
        <f t="shared" si="385"/>
        <v>0</v>
      </c>
      <c r="Z259" s="34">
        <f t="shared" si="386"/>
        <v>-0.35995694706798531</v>
      </c>
      <c r="AA259" s="30">
        <f t="shared" si="322"/>
        <v>0.1</v>
      </c>
      <c r="AC259" s="16"/>
      <c r="AD259" s="20">
        <f t="shared" si="396"/>
        <v>232</v>
      </c>
      <c r="AE259" s="15">
        <f t="shared" si="397"/>
        <v>-3.7277002818882465E-2</v>
      </c>
      <c r="AF259" s="15"/>
      <c r="AG259" s="15">
        <f t="shared" si="387"/>
        <v>0</v>
      </c>
      <c r="AH259" s="15">
        <f t="shared" si="388"/>
        <v>0</v>
      </c>
      <c r="AI259" s="34">
        <f t="shared" si="389"/>
        <v>-3.7277002818882465E-2</v>
      </c>
      <c r="AJ259" s="30">
        <f t="shared" si="323"/>
        <v>0.1</v>
      </c>
    </row>
    <row r="260" spans="2:36" ht="14.25" x14ac:dyDescent="0.3">
      <c r="B260" s="16"/>
      <c r="C260" s="20">
        <f t="shared" si="390"/>
        <v>233</v>
      </c>
      <c r="D260" s="15">
        <f t="shared" si="391"/>
        <v>2351273.2923133848</v>
      </c>
      <c r="E260" s="13">
        <f t="shared" si="392"/>
        <v>45434.976077552659</v>
      </c>
      <c r="F260" s="15">
        <f t="shared" si="379"/>
        <v>19594</v>
      </c>
      <c r="G260" s="15">
        <f t="shared" si="380"/>
        <v>25840.976077552659</v>
      </c>
      <c r="H260" s="34">
        <f t="shared" si="381"/>
        <v>2325432.3162358319</v>
      </c>
      <c r="I260" s="30">
        <f t="shared" si="382"/>
        <v>0.1</v>
      </c>
      <c r="K260" s="16"/>
      <c r="L260" s="20">
        <f t="shared" si="393"/>
        <v>233</v>
      </c>
      <c r="M260" s="15">
        <f t="shared" si="374"/>
        <v>0</v>
      </c>
      <c r="N260" s="15">
        <f t="shared" si="306"/>
        <v>0</v>
      </c>
      <c r="O260" s="15">
        <f t="shared" si="341"/>
        <v>0</v>
      </c>
      <c r="P260" s="15">
        <f t="shared" si="342"/>
        <v>0</v>
      </c>
      <c r="Q260" s="34">
        <f t="shared" si="343"/>
        <v>0</v>
      </c>
      <c r="R260" s="30">
        <f t="shared" si="321"/>
        <v>0.1</v>
      </c>
      <c r="T260" s="16"/>
      <c r="U260" s="20">
        <f t="shared" si="394"/>
        <v>233</v>
      </c>
      <c r="V260" s="15">
        <f t="shared" si="395"/>
        <v>-0.35995694706798531</v>
      </c>
      <c r="W260" s="15">
        <f t="shared" si="383"/>
        <v>0</v>
      </c>
      <c r="X260" s="15">
        <f t="shared" si="384"/>
        <v>0</v>
      </c>
      <c r="Y260" s="15">
        <f t="shared" si="385"/>
        <v>0</v>
      </c>
      <c r="Z260" s="34">
        <f t="shared" si="386"/>
        <v>-0.35995694706798531</v>
      </c>
      <c r="AA260" s="30">
        <f t="shared" si="322"/>
        <v>0.1</v>
      </c>
      <c r="AC260" s="16"/>
      <c r="AD260" s="20">
        <f t="shared" si="396"/>
        <v>233</v>
      </c>
      <c r="AE260" s="15">
        <f t="shared" si="397"/>
        <v>-3.7277002818882465E-2</v>
      </c>
      <c r="AF260" s="15"/>
      <c r="AG260" s="15">
        <f t="shared" si="387"/>
        <v>0</v>
      </c>
      <c r="AH260" s="15">
        <f t="shared" si="388"/>
        <v>0</v>
      </c>
      <c r="AI260" s="34">
        <f t="shared" si="389"/>
        <v>-3.7277002818882465E-2</v>
      </c>
      <c r="AJ260" s="30">
        <f t="shared" si="323"/>
        <v>0.1</v>
      </c>
    </row>
    <row r="261" spans="2:36" ht="14.25" x14ac:dyDescent="0.3">
      <c r="B261" s="16"/>
      <c r="C261" s="20">
        <f t="shared" si="390"/>
        <v>234</v>
      </c>
      <c r="D261" s="15">
        <f t="shared" si="391"/>
        <v>2325432.3162358319</v>
      </c>
      <c r="E261" s="13">
        <f t="shared" si="392"/>
        <v>45434.977169692182</v>
      </c>
      <c r="F261" s="15">
        <f t="shared" si="379"/>
        <v>19379</v>
      </c>
      <c r="G261" s="15">
        <f t="shared" si="380"/>
        <v>26055.977169692182</v>
      </c>
      <c r="H261" s="34">
        <f t="shared" si="381"/>
        <v>2299376.3390661399</v>
      </c>
      <c r="I261" s="30">
        <f t="shared" si="382"/>
        <v>0.1</v>
      </c>
      <c r="K261" s="16"/>
      <c r="L261" s="20">
        <f t="shared" si="393"/>
        <v>234</v>
      </c>
      <c r="M261" s="15">
        <f t="shared" si="374"/>
        <v>0</v>
      </c>
      <c r="N261" s="15">
        <f t="shared" si="306"/>
        <v>0</v>
      </c>
      <c r="O261" s="15">
        <f t="shared" si="341"/>
        <v>0</v>
      </c>
      <c r="P261" s="15">
        <f t="shared" si="342"/>
        <v>0</v>
      </c>
      <c r="Q261" s="34">
        <f t="shared" si="343"/>
        <v>0</v>
      </c>
      <c r="R261" s="30">
        <f t="shared" si="321"/>
        <v>0.1</v>
      </c>
      <c r="T261" s="16"/>
      <c r="U261" s="20">
        <f t="shared" si="394"/>
        <v>234</v>
      </c>
      <c r="V261" s="15">
        <f t="shared" si="395"/>
        <v>-0.35995694706798531</v>
      </c>
      <c r="W261" s="15">
        <f t="shared" si="383"/>
        <v>0</v>
      </c>
      <c r="X261" s="15">
        <f t="shared" si="384"/>
        <v>0</v>
      </c>
      <c r="Y261" s="15">
        <f t="shared" si="385"/>
        <v>0</v>
      </c>
      <c r="Z261" s="34">
        <f t="shared" si="386"/>
        <v>-0.35995694706798531</v>
      </c>
      <c r="AA261" s="30">
        <f t="shared" si="322"/>
        <v>0.1</v>
      </c>
      <c r="AC261" s="16"/>
      <c r="AD261" s="20">
        <f t="shared" si="396"/>
        <v>234</v>
      </c>
      <c r="AE261" s="15">
        <f t="shared" si="397"/>
        <v>-3.7277002818882465E-2</v>
      </c>
      <c r="AF261" s="15"/>
      <c r="AG261" s="15">
        <f t="shared" si="387"/>
        <v>0</v>
      </c>
      <c r="AH261" s="15">
        <f t="shared" si="388"/>
        <v>0</v>
      </c>
      <c r="AI261" s="34">
        <f t="shared" si="389"/>
        <v>-3.7277002818882465E-2</v>
      </c>
      <c r="AJ261" s="30">
        <f t="shared" si="323"/>
        <v>0.1</v>
      </c>
    </row>
    <row r="262" spans="2:36" ht="14.25" x14ac:dyDescent="0.3">
      <c r="B262" s="16"/>
      <c r="C262" s="20">
        <f t="shared" si="390"/>
        <v>235</v>
      </c>
      <c r="D262" s="15">
        <f t="shared" si="391"/>
        <v>2299376.3390661399</v>
      </c>
      <c r="E262" s="13">
        <f t="shared" si="392"/>
        <v>45434.985021499197</v>
      </c>
      <c r="F262" s="15">
        <f t="shared" si="379"/>
        <v>19161</v>
      </c>
      <c r="G262" s="15">
        <f t="shared" si="380"/>
        <v>26273.985021499197</v>
      </c>
      <c r="H262" s="34">
        <f t="shared" si="381"/>
        <v>2273102.3540446409</v>
      </c>
      <c r="I262" s="30">
        <f t="shared" si="382"/>
        <v>0.1</v>
      </c>
      <c r="K262" s="16"/>
      <c r="L262" s="20">
        <f t="shared" si="393"/>
        <v>235</v>
      </c>
      <c r="M262" s="15">
        <f t="shared" si="374"/>
        <v>0</v>
      </c>
      <c r="N262" s="15">
        <f t="shared" si="306"/>
        <v>0</v>
      </c>
      <c r="O262" s="15">
        <f t="shared" si="341"/>
        <v>0</v>
      </c>
      <c r="P262" s="15">
        <f t="shared" si="342"/>
        <v>0</v>
      </c>
      <c r="Q262" s="34">
        <f t="shared" si="343"/>
        <v>0</v>
      </c>
      <c r="R262" s="30">
        <f t="shared" si="321"/>
        <v>0.1</v>
      </c>
      <c r="T262" s="16"/>
      <c r="U262" s="20">
        <f t="shared" si="394"/>
        <v>235</v>
      </c>
      <c r="V262" s="15">
        <f t="shared" si="395"/>
        <v>-0.35995694706798531</v>
      </c>
      <c r="W262" s="15">
        <f t="shared" si="383"/>
        <v>0</v>
      </c>
      <c r="X262" s="15">
        <f t="shared" si="384"/>
        <v>0</v>
      </c>
      <c r="Y262" s="15">
        <f t="shared" si="385"/>
        <v>0</v>
      </c>
      <c r="Z262" s="34">
        <f t="shared" si="386"/>
        <v>-0.35995694706798531</v>
      </c>
      <c r="AA262" s="30">
        <f t="shared" si="322"/>
        <v>0.1</v>
      </c>
      <c r="AC262" s="16"/>
      <c r="AD262" s="20">
        <f t="shared" si="396"/>
        <v>235</v>
      </c>
      <c r="AE262" s="15">
        <f t="shared" si="397"/>
        <v>-3.7277002818882465E-2</v>
      </c>
      <c r="AF262" s="15"/>
      <c r="AG262" s="15">
        <f t="shared" si="387"/>
        <v>0</v>
      </c>
      <c r="AH262" s="15">
        <f t="shared" si="388"/>
        <v>0</v>
      </c>
      <c r="AI262" s="34">
        <f t="shared" si="389"/>
        <v>-3.7277002818882465E-2</v>
      </c>
      <c r="AJ262" s="30">
        <f t="shared" si="323"/>
        <v>0.1</v>
      </c>
    </row>
    <row r="263" spans="2:36" ht="14.25" x14ac:dyDescent="0.3">
      <c r="B263" s="16"/>
      <c r="C263" s="20">
        <f t="shared" si="390"/>
        <v>236</v>
      </c>
      <c r="D263" s="15">
        <f t="shared" si="391"/>
        <v>2273102.3540446409</v>
      </c>
      <c r="E263" s="13">
        <f t="shared" si="392"/>
        <v>45434.975637246243</v>
      </c>
      <c r="F263" s="15">
        <f t="shared" si="379"/>
        <v>18943</v>
      </c>
      <c r="G263" s="15">
        <f t="shared" si="380"/>
        <v>26491.975637246243</v>
      </c>
      <c r="H263" s="34">
        <f t="shared" si="381"/>
        <v>2246610.3784073945</v>
      </c>
      <c r="I263" s="30">
        <f t="shared" si="382"/>
        <v>0.1</v>
      </c>
      <c r="K263" s="16"/>
      <c r="L263" s="20">
        <f t="shared" si="393"/>
        <v>236</v>
      </c>
      <c r="M263" s="15">
        <f t="shared" si="374"/>
        <v>0</v>
      </c>
      <c r="N263" s="15">
        <f t="shared" si="306"/>
        <v>0</v>
      </c>
      <c r="O263" s="15">
        <f t="shared" si="341"/>
        <v>0</v>
      </c>
      <c r="P263" s="15">
        <f t="shared" si="342"/>
        <v>0</v>
      </c>
      <c r="Q263" s="34">
        <f t="shared" si="343"/>
        <v>0</v>
      </c>
      <c r="R263" s="30">
        <f t="shared" si="321"/>
        <v>0.1</v>
      </c>
      <c r="T263" s="16"/>
      <c r="U263" s="20">
        <f t="shared" si="394"/>
        <v>236</v>
      </c>
      <c r="V263" s="15">
        <f t="shared" si="395"/>
        <v>-0.35995694706798531</v>
      </c>
      <c r="W263" s="15">
        <f t="shared" si="383"/>
        <v>0</v>
      </c>
      <c r="X263" s="15">
        <f t="shared" si="384"/>
        <v>0</v>
      </c>
      <c r="Y263" s="15">
        <f t="shared" si="385"/>
        <v>0</v>
      </c>
      <c r="Z263" s="34">
        <f t="shared" si="386"/>
        <v>-0.35995694706798531</v>
      </c>
      <c r="AA263" s="30">
        <f t="shared" si="322"/>
        <v>0.1</v>
      </c>
      <c r="AC263" s="16"/>
      <c r="AD263" s="20">
        <f t="shared" si="396"/>
        <v>236</v>
      </c>
      <c r="AE263" s="15">
        <f t="shared" si="397"/>
        <v>-3.7277002818882465E-2</v>
      </c>
      <c r="AF263" s="15"/>
      <c r="AG263" s="15">
        <f t="shared" si="387"/>
        <v>0</v>
      </c>
      <c r="AH263" s="15">
        <f t="shared" si="388"/>
        <v>0</v>
      </c>
      <c r="AI263" s="34">
        <f t="shared" si="389"/>
        <v>-3.7277002818882465E-2</v>
      </c>
      <c r="AJ263" s="30">
        <f t="shared" si="323"/>
        <v>0.1</v>
      </c>
    </row>
    <row r="264" spans="2:36" ht="14.25" x14ac:dyDescent="0.3">
      <c r="B264" s="16"/>
      <c r="C264" s="20">
        <f t="shared" si="390"/>
        <v>237</v>
      </c>
      <c r="D264" s="15">
        <f t="shared" si="391"/>
        <v>2246610.3784073945</v>
      </c>
      <c r="E264" s="13">
        <f t="shared" si="392"/>
        <v>45434.985352412252</v>
      </c>
      <c r="F264" s="15">
        <f t="shared" si="379"/>
        <v>18722</v>
      </c>
      <c r="G264" s="15">
        <f t="shared" si="380"/>
        <v>26712.985352412252</v>
      </c>
      <c r="H264" s="34">
        <f t="shared" si="381"/>
        <v>2219897.3930549822</v>
      </c>
      <c r="I264" s="30">
        <f t="shared" si="382"/>
        <v>0.1</v>
      </c>
      <c r="K264" s="16"/>
      <c r="L264" s="20">
        <f t="shared" si="393"/>
        <v>237</v>
      </c>
      <c r="M264" s="15">
        <f t="shared" si="374"/>
        <v>0</v>
      </c>
      <c r="N264" s="15">
        <f t="shared" si="306"/>
        <v>0</v>
      </c>
      <c r="O264" s="15">
        <f t="shared" si="341"/>
        <v>0</v>
      </c>
      <c r="P264" s="15">
        <f t="shared" si="342"/>
        <v>0</v>
      </c>
      <c r="Q264" s="34">
        <f t="shared" si="343"/>
        <v>0</v>
      </c>
      <c r="R264" s="30">
        <f t="shared" si="321"/>
        <v>0.1</v>
      </c>
      <c r="T264" s="16"/>
      <c r="U264" s="20">
        <f t="shared" si="394"/>
        <v>237</v>
      </c>
      <c r="V264" s="15">
        <f t="shared" si="395"/>
        <v>-0.35995694706798531</v>
      </c>
      <c r="W264" s="15">
        <f t="shared" si="383"/>
        <v>0</v>
      </c>
      <c r="X264" s="15">
        <f t="shared" si="384"/>
        <v>0</v>
      </c>
      <c r="Y264" s="15">
        <f t="shared" si="385"/>
        <v>0</v>
      </c>
      <c r="Z264" s="34">
        <f t="shared" si="386"/>
        <v>-0.35995694706798531</v>
      </c>
      <c r="AA264" s="30">
        <f t="shared" si="322"/>
        <v>0.1</v>
      </c>
      <c r="AC264" s="16"/>
      <c r="AD264" s="20">
        <f t="shared" si="396"/>
        <v>237</v>
      </c>
      <c r="AE264" s="15">
        <f t="shared" si="397"/>
        <v>-3.7277002818882465E-2</v>
      </c>
      <c r="AF264" s="15"/>
      <c r="AG264" s="15">
        <f t="shared" si="387"/>
        <v>0</v>
      </c>
      <c r="AH264" s="15">
        <f t="shared" si="388"/>
        <v>0</v>
      </c>
      <c r="AI264" s="34">
        <f t="shared" si="389"/>
        <v>-3.7277002818882465E-2</v>
      </c>
      <c r="AJ264" s="30">
        <f t="shared" si="323"/>
        <v>0.1</v>
      </c>
    </row>
    <row r="265" spans="2:36" ht="14.25" x14ac:dyDescent="0.3">
      <c r="B265" s="16"/>
      <c r="C265" s="20">
        <f t="shared" si="390"/>
        <v>238</v>
      </c>
      <c r="D265" s="15">
        <f t="shared" si="391"/>
        <v>2219897.3930549822</v>
      </c>
      <c r="E265" s="13">
        <f t="shared" si="392"/>
        <v>45434.99040466069</v>
      </c>
      <c r="F265" s="15">
        <f t="shared" si="379"/>
        <v>18499</v>
      </c>
      <c r="G265" s="15">
        <f t="shared" si="380"/>
        <v>26935.99040466069</v>
      </c>
      <c r="H265" s="34">
        <f t="shared" si="381"/>
        <v>2192961.4026503214</v>
      </c>
      <c r="I265" s="30">
        <f t="shared" si="382"/>
        <v>0.1</v>
      </c>
      <c r="K265" s="16"/>
      <c r="L265" s="20">
        <f t="shared" si="393"/>
        <v>238</v>
      </c>
      <c r="M265" s="15">
        <f t="shared" si="374"/>
        <v>0</v>
      </c>
      <c r="N265" s="15">
        <f t="shared" si="306"/>
        <v>0</v>
      </c>
      <c r="O265" s="15">
        <f t="shared" si="341"/>
        <v>0</v>
      </c>
      <c r="P265" s="15">
        <f t="shared" si="342"/>
        <v>0</v>
      </c>
      <c r="Q265" s="34">
        <f t="shared" si="343"/>
        <v>0</v>
      </c>
      <c r="R265" s="30">
        <f t="shared" si="321"/>
        <v>0.1</v>
      </c>
      <c r="T265" s="16"/>
      <c r="U265" s="20">
        <f t="shared" si="394"/>
        <v>238</v>
      </c>
      <c r="V265" s="15">
        <f t="shared" si="395"/>
        <v>-0.35995694706798531</v>
      </c>
      <c r="W265" s="15">
        <f t="shared" si="383"/>
        <v>0</v>
      </c>
      <c r="X265" s="15">
        <f t="shared" si="384"/>
        <v>0</v>
      </c>
      <c r="Y265" s="15">
        <f t="shared" si="385"/>
        <v>0</v>
      </c>
      <c r="Z265" s="34">
        <f t="shared" si="386"/>
        <v>-0.35995694706798531</v>
      </c>
      <c r="AA265" s="30">
        <f t="shared" si="322"/>
        <v>0.1</v>
      </c>
      <c r="AC265" s="16"/>
      <c r="AD265" s="20">
        <f t="shared" si="396"/>
        <v>238</v>
      </c>
      <c r="AE265" s="15">
        <f t="shared" si="397"/>
        <v>-3.7277002818882465E-2</v>
      </c>
      <c r="AF265" s="15"/>
      <c r="AG265" s="15">
        <f t="shared" si="387"/>
        <v>0</v>
      </c>
      <c r="AH265" s="15">
        <f t="shared" si="388"/>
        <v>0</v>
      </c>
      <c r="AI265" s="34">
        <f t="shared" si="389"/>
        <v>-3.7277002818882465E-2</v>
      </c>
      <c r="AJ265" s="30">
        <f t="shared" si="323"/>
        <v>0.1</v>
      </c>
    </row>
    <row r="266" spans="2:36" ht="14.25" x14ac:dyDescent="0.3">
      <c r="B266" s="16"/>
      <c r="C266" s="20">
        <f t="shared" si="390"/>
        <v>239</v>
      </c>
      <c r="D266" s="15">
        <f t="shared" si="391"/>
        <v>2192961.4026503214</v>
      </c>
      <c r="E266" s="13">
        <f t="shared" si="392"/>
        <v>45434.987401669568</v>
      </c>
      <c r="F266" s="15">
        <f t="shared" si="379"/>
        <v>18275</v>
      </c>
      <c r="G266" s="15">
        <f t="shared" si="380"/>
        <v>27159.987401669568</v>
      </c>
      <c r="H266" s="34">
        <f t="shared" si="381"/>
        <v>2165801.415248652</v>
      </c>
      <c r="I266" s="30">
        <f t="shared" si="382"/>
        <v>0.1</v>
      </c>
      <c r="K266" s="16"/>
      <c r="L266" s="20">
        <f t="shared" si="393"/>
        <v>239</v>
      </c>
      <c r="M266" s="15">
        <f t="shared" si="374"/>
        <v>0</v>
      </c>
      <c r="N266" s="15">
        <f t="shared" si="306"/>
        <v>0</v>
      </c>
      <c r="O266" s="15">
        <f t="shared" si="341"/>
        <v>0</v>
      </c>
      <c r="P266" s="15">
        <f t="shared" si="342"/>
        <v>0</v>
      </c>
      <c r="Q266" s="34">
        <f t="shared" si="343"/>
        <v>0</v>
      </c>
      <c r="R266" s="30">
        <f t="shared" si="321"/>
        <v>0.1</v>
      </c>
      <c r="T266" s="16"/>
      <c r="U266" s="20">
        <f t="shared" si="394"/>
        <v>239</v>
      </c>
      <c r="V266" s="15">
        <f t="shared" si="395"/>
        <v>-0.35995694706798531</v>
      </c>
      <c r="W266" s="15">
        <f t="shared" si="383"/>
        <v>0</v>
      </c>
      <c r="X266" s="15">
        <f t="shared" si="384"/>
        <v>0</v>
      </c>
      <c r="Y266" s="15">
        <f t="shared" si="385"/>
        <v>0</v>
      </c>
      <c r="Z266" s="34">
        <f t="shared" si="386"/>
        <v>-0.35995694706798531</v>
      </c>
      <c r="AA266" s="30">
        <f t="shared" si="322"/>
        <v>0.1</v>
      </c>
      <c r="AC266" s="16"/>
      <c r="AD266" s="20">
        <f t="shared" si="396"/>
        <v>239</v>
      </c>
      <c r="AE266" s="15">
        <f t="shared" si="397"/>
        <v>-3.7277002818882465E-2</v>
      </c>
      <c r="AF266" s="15"/>
      <c r="AG266" s="15">
        <f t="shared" si="387"/>
        <v>0</v>
      </c>
      <c r="AH266" s="15">
        <f t="shared" si="388"/>
        <v>0</v>
      </c>
      <c r="AI266" s="34">
        <f t="shared" si="389"/>
        <v>-3.7277002818882465E-2</v>
      </c>
      <c r="AJ266" s="30">
        <f t="shared" si="323"/>
        <v>0.1</v>
      </c>
    </row>
    <row r="267" spans="2:36" ht="14.25" x14ac:dyDescent="0.3">
      <c r="B267" s="16"/>
      <c r="C267" s="20">
        <f t="shared" si="390"/>
        <v>240</v>
      </c>
      <c r="D267" s="15">
        <f t="shared" si="391"/>
        <v>2165801.415248652</v>
      </c>
      <c r="E267" s="13">
        <f t="shared" si="392"/>
        <v>45434.994149250189</v>
      </c>
      <c r="F267" s="15">
        <f t="shared" si="379"/>
        <v>18048</v>
      </c>
      <c r="G267" s="15">
        <f t="shared" si="380"/>
        <v>27386.994149250189</v>
      </c>
      <c r="H267" s="34">
        <f t="shared" si="381"/>
        <v>2138414.421099402</v>
      </c>
      <c r="I267" s="30">
        <f t="shared" si="382"/>
        <v>0.1</v>
      </c>
      <c r="K267" s="16"/>
      <c r="L267" s="20">
        <f t="shared" si="393"/>
        <v>240</v>
      </c>
      <c r="M267" s="15">
        <f t="shared" si="374"/>
        <v>0</v>
      </c>
      <c r="N267" s="15">
        <f t="shared" si="306"/>
        <v>0</v>
      </c>
      <c r="O267" s="15">
        <f t="shared" si="341"/>
        <v>0</v>
      </c>
      <c r="P267" s="15">
        <f t="shared" si="342"/>
        <v>0</v>
      </c>
      <c r="Q267" s="34">
        <f t="shared" si="343"/>
        <v>0</v>
      </c>
      <c r="R267" s="30">
        <f t="shared" si="321"/>
        <v>0.1</v>
      </c>
      <c r="T267" s="16"/>
      <c r="U267" s="20">
        <f t="shared" si="394"/>
        <v>240</v>
      </c>
      <c r="V267" s="15">
        <f t="shared" si="395"/>
        <v>-0.35995694706798531</v>
      </c>
      <c r="W267" s="15">
        <f t="shared" si="383"/>
        <v>0</v>
      </c>
      <c r="X267" s="15">
        <f t="shared" si="384"/>
        <v>0</v>
      </c>
      <c r="Y267" s="15">
        <f t="shared" si="385"/>
        <v>0</v>
      </c>
      <c r="Z267" s="34">
        <f t="shared" si="386"/>
        <v>-0.35995694706798531</v>
      </c>
      <c r="AA267" s="30">
        <f t="shared" si="322"/>
        <v>0.1</v>
      </c>
      <c r="AC267" s="16"/>
      <c r="AD267" s="20">
        <f t="shared" si="396"/>
        <v>240</v>
      </c>
      <c r="AE267" s="15">
        <f t="shared" si="397"/>
        <v>-3.7277002818882465E-2</v>
      </c>
      <c r="AF267" s="15"/>
      <c r="AG267" s="15">
        <f t="shared" si="387"/>
        <v>0</v>
      </c>
      <c r="AH267" s="15">
        <f t="shared" si="388"/>
        <v>0</v>
      </c>
      <c r="AI267" s="34">
        <f t="shared" si="389"/>
        <v>-3.7277002818882465E-2</v>
      </c>
      <c r="AJ267" s="30">
        <f t="shared" si="323"/>
        <v>0.1</v>
      </c>
    </row>
    <row r="268" spans="2:36" ht="14.25" x14ac:dyDescent="0.3">
      <c r="B268" s="16"/>
      <c r="C268" s="20"/>
      <c r="D268" s="15"/>
      <c r="E268" s="13"/>
      <c r="F268" s="15"/>
      <c r="G268" s="15"/>
      <c r="H268" s="34"/>
      <c r="I268" s="30"/>
      <c r="K268" s="16"/>
      <c r="L268" s="20"/>
      <c r="M268" s="15"/>
      <c r="N268" s="15"/>
      <c r="O268" s="15"/>
      <c r="P268" s="15"/>
      <c r="Q268" s="34"/>
      <c r="R268" s="30"/>
      <c r="T268" s="16"/>
      <c r="U268" s="20"/>
      <c r="V268" s="15"/>
      <c r="W268" s="15"/>
      <c r="X268" s="15"/>
      <c r="Y268" s="15"/>
      <c r="Z268" s="34"/>
      <c r="AA268" s="30"/>
      <c r="AC268" s="16"/>
      <c r="AD268" s="20"/>
      <c r="AE268" s="15"/>
      <c r="AF268" s="15"/>
      <c r="AG268" s="15"/>
      <c r="AH268" s="15"/>
      <c r="AI268" s="34"/>
      <c r="AJ268" s="30"/>
    </row>
    <row r="269" spans="2:36" ht="14.25" x14ac:dyDescent="0.3">
      <c r="B269" s="16">
        <f>B256+1</f>
        <v>21</v>
      </c>
      <c r="C269" s="20">
        <f>C267+1</f>
        <v>241</v>
      </c>
      <c r="D269" s="15">
        <f>H267</f>
        <v>2138414.421099402</v>
      </c>
      <c r="E269" s="13">
        <f>IF($G$5+1-C269=0,0,PMT(I269/12,$G$5+1-C269,-$D269,0,0))</f>
        <v>45434.986816319863</v>
      </c>
      <c r="F269" s="15">
        <f t="shared" ref="F269:F280" si="398">ROUND(D269*$O$8/12,)</f>
        <v>17820</v>
      </c>
      <c r="G269" s="15">
        <f t="shared" ref="G269:G280" si="399">E269-F269</f>
        <v>27614.986816319863</v>
      </c>
      <c r="H269" s="34">
        <f t="shared" ref="H269:H280" si="400">D269-G269</f>
        <v>2110799.4342830824</v>
      </c>
      <c r="I269" s="30">
        <f t="shared" ref="I269:I280" si="401">$O$8</f>
        <v>0.1</v>
      </c>
      <c r="K269" s="16">
        <f>K256+1</f>
        <v>21</v>
      </c>
      <c r="L269" s="20">
        <f>L267+1</f>
        <v>241</v>
      </c>
      <c r="M269" s="15">
        <f>Q267</f>
        <v>0</v>
      </c>
      <c r="N269" s="15">
        <f t="shared" si="306"/>
        <v>0</v>
      </c>
      <c r="O269" s="15">
        <f t="shared" si="341"/>
        <v>0</v>
      </c>
      <c r="P269" s="15">
        <f t="shared" si="342"/>
        <v>0</v>
      </c>
      <c r="Q269" s="34">
        <f t="shared" si="343"/>
        <v>0</v>
      </c>
      <c r="R269" s="30">
        <f t="shared" si="321"/>
        <v>0.1</v>
      </c>
      <c r="T269" s="16">
        <f>T256+1</f>
        <v>21</v>
      </c>
      <c r="U269" s="20">
        <f>U267+1</f>
        <v>241</v>
      </c>
      <c r="V269" s="15">
        <f>Z267</f>
        <v>-0.35995694706798531</v>
      </c>
      <c r="W269" s="15">
        <f t="shared" ref="W269:W280" si="402">IF($P$5+1-U269=0,0,PMT(AA269/12,$P$5+1-U269,-$M269,0,0))</f>
        <v>0</v>
      </c>
      <c r="X269" s="15">
        <f t="shared" ref="X269:X280" si="403">ROUND(V269*$O$8/12,)</f>
        <v>0</v>
      </c>
      <c r="Y269" s="15">
        <f t="shared" ref="Y269:Y280" si="404">W269-X269</f>
        <v>0</v>
      </c>
      <c r="Z269" s="34">
        <f t="shared" ref="Z269:Z280" si="405">V269-Y269</f>
        <v>-0.35995694706798531</v>
      </c>
      <c r="AA269" s="30">
        <f t="shared" si="322"/>
        <v>0.1</v>
      </c>
      <c r="AC269" s="16">
        <f>AC256+1</f>
        <v>21</v>
      </c>
      <c r="AD269" s="20">
        <f>AD267+1</f>
        <v>241</v>
      </c>
      <c r="AE269" s="15">
        <f>AI267</f>
        <v>-3.7277002818882465E-2</v>
      </c>
      <c r="AF269" s="15"/>
      <c r="AG269" s="15">
        <f t="shared" ref="AG269:AG280" si="406">ROUND(AE269*$O$8/12,)</f>
        <v>0</v>
      </c>
      <c r="AH269" s="15">
        <f t="shared" ref="AH269:AH280" si="407">AF269-AG269</f>
        <v>0</v>
      </c>
      <c r="AI269" s="34">
        <f t="shared" ref="AI269:AI280" si="408">AE269-AH269</f>
        <v>-3.7277002818882465E-2</v>
      </c>
      <c r="AJ269" s="30">
        <f t="shared" si="323"/>
        <v>0.1</v>
      </c>
    </row>
    <row r="270" spans="2:36" ht="14.25" x14ac:dyDescent="0.3">
      <c r="B270" s="16"/>
      <c r="C270" s="20">
        <f t="shared" si="390"/>
        <v>242</v>
      </c>
      <c r="D270" s="15">
        <f t="shared" ref="D270:D280" si="409">H269</f>
        <v>2110799.4342830824</v>
      </c>
      <c r="E270" s="13">
        <f t="shared" ref="E270:E280" si="410">IF($G$5+1-C270=0,0,PMT(I270/12,$G$5+1-C270,-$D270,0,0))</f>
        <v>45434.984229533657</v>
      </c>
      <c r="F270" s="15">
        <f t="shared" si="398"/>
        <v>17590</v>
      </c>
      <c r="G270" s="15">
        <f t="shared" si="399"/>
        <v>27844.984229533657</v>
      </c>
      <c r="H270" s="34">
        <f t="shared" si="400"/>
        <v>2082954.4500535487</v>
      </c>
      <c r="I270" s="30">
        <f t="shared" si="401"/>
        <v>0.1</v>
      </c>
      <c r="K270" s="16"/>
      <c r="L270" s="20">
        <f t="shared" si="393"/>
        <v>242</v>
      </c>
      <c r="M270" s="15">
        <f t="shared" si="374"/>
        <v>0</v>
      </c>
      <c r="N270" s="15">
        <f t="shared" si="306"/>
        <v>0</v>
      </c>
      <c r="O270" s="15">
        <f t="shared" si="341"/>
        <v>0</v>
      </c>
      <c r="P270" s="15">
        <f t="shared" si="342"/>
        <v>0</v>
      </c>
      <c r="Q270" s="34">
        <f t="shared" si="343"/>
        <v>0</v>
      </c>
      <c r="R270" s="30">
        <f t="shared" si="321"/>
        <v>0.1</v>
      </c>
      <c r="T270" s="16"/>
      <c r="U270" s="20">
        <f t="shared" ref="U270:U280" si="411">U269+1</f>
        <v>242</v>
      </c>
      <c r="V270" s="15">
        <f t="shared" ref="V270:V280" si="412">Z269</f>
        <v>-0.35995694706798531</v>
      </c>
      <c r="W270" s="15">
        <f t="shared" si="402"/>
        <v>0</v>
      </c>
      <c r="X270" s="15">
        <f t="shared" si="403"/>
        <v>0</v>
      </c>
      <c r="Y270" s="15">
        <f t="shared" si="404"/>
        <v>0</v>
      </c>
      <c r="Z270" s="34">
        <f t="shared" si="405"/>
        <v>-0.35995694706798531</v>
      </c>
      <c r="AA270" s="30">
        <f t="shared" si="322"/>
        <v>0.1</v>
      </c>
      <c r="AC270" s="16"/>
      <c r="AD270" s="20">
        <f t="shared" ref="AD270:AD280" si="413">AD269+1</f>
        <v>242</v>
      </c>
      <c r="AE270" s="15">
        <f t="shared" ref="AE270:AE280" si="414">AI269</f>
        <v>-3.7277002818882465E-2</v>
      </c>
      <c r="AF270" s="15"/>
      <c r="AG270" s="15">
        <f t="shared" si="406"/>
        <v>0</v>
      </c>
      <c r="AH270" s="15">
        <f t="shared" si="407"/>
        <v>0</v>
      </c>
      <c r="AI270" s="34">
        <f t="shared" si="408"/>
        <v>-3.7277002818882465E-2</v>
      </c>
      <c r="AJ270" s="30">
        <f t="shared" si="323"/>
        <v>0.1</v>
      </c>
    </row>
    <row r="271" spans="2:36" ht="14.25" x14ac:dyDescent="0.3">
      <c r="B271" s="16"/>
      <c r="C271" s="20">
        <f t="shared" si="390"/>
        <v>243</v>
      </c>
      <c r="D271" s="15">
        <f t="shared" si="409"/>
        <v>2082954.4500535487</v>
      </c>
      <c r="E271" s="13">
        <f t="shared" si="410"/>
        <v>45434.984332365711</v>
      </c>
      <c r="F271" s="15">
        <f t="shared" si="398"/>
        <v>17358</v>
      </c>
      <c r="G271" s="15">
        <f t="shared" si="399"/>
        <v>28076.984332365711</v>
      </c>
      <c r="H271" s="34">
        <f t="shared" si="400"/>
        <v>2054877.465721183</v>
      </c>
      <c r="I271" s="30">
        <f t="shared" si="401"/>
        <v>0.1</v>
      </c>
      <c r="K271" s="16"/>
      <c r="L271" s="20">
        <f t="shared" si="393"/>
        <v>243</v>
      </c>
      <c r="M271" s="15">
        <f t="shared" si="374"/>
        <v>0</v>
      </c>
      <c r="N271" s="15">
        <f t="shared" si="306"/>
        <v>0</v>
      </c>
      <c r="O271" s="15">
        <f t="shared" si="341"/>
        <v>0</v>
      </c>
      <c r="P271" s="15">
        <f t="shared" si="342"/>
        <v>0</v>
      </c>
      <c r="Q271" s="34">
        <f t="shared" si="343"/>
        <v>0</v>
      </c>
      <c r="R271" s="30">
        <f t="shared" si="321"/>
        <v>0.1</v>
      </c>
      <c r="T271" s="16"/>
      <c r="U271" s="20">
        <f t="shared" si="411"/>
        <v>243</v>
      </c>
      <c r="V271" s="15">
        <f t="shared" si="412"/>
        <v>-0.35995694706798531</v>
      </c>
      <c r="W271" s="15">
        <f t="shared" si="402"/>
        <v>0</v>
      </c>
      <c r="X271" s="15">
        <f t="shared" si="403"/>
        <v>0</v>
      </c>
      <c r="Y271" s="15">
        <f t="shared" si="404"/>
        <v>0</v>
      </c>
      <c r="Z271" s="34">
        <f t="shared" si="405"/>
        <v>-0.35995694706798531</v>
      </c>
      <c r="AA271" s="30">
        <f t="shared" si="322"/>
        <v>0.1</v>
      </c>
      <c r="AC271" s="16"/>
      <c r="AD271" s="20">
        <f t="shared" si="413"/>
        <v>243</v>
      </c>
      <c r="AE271" s="15">
        <f t="shared" si="414"/>
        <v>-3.7277002818882465E-2</v>
      </c>
      <c r="AF271" s="15"/>
      <c r="AG271" s="15">
        <f t="shared" si="406"/>
        <v>0</v>
      </c>
      <c r="AH271" s="15">
        <f t="shared" si="407"/>
        <v>0</v>
      </c>
      <c r="AI271" s="34">
        <f t="shared" si="408"/>
        <v>-3.7277002818882465E-2</v>
      </c>
      <c r="AJ271" s="30">
        <f t="shared" si="323"/>
        <v>0.1</v>
      </c>
    </row>
    <row r="272" spans="2:36" ht="14.25" x14ac:dyDescent="0.3">
      <c r="B272" s="16"/>
      <c r="C272" s="20">
        <f t="shared" si="390"/>
        <v>244</v>
      </c>
      <c r="D272" s="15">
        <f t="shared" si="409"/>
        <v>2054877.465721183</v>
      </c>
      <c r="E272" s="13">
        <f t="shared" si="410"/>
        <v>45434.985354980359</v>
      </c>
      <c r="F272" s="15">
        <f t="shared" si="398"/>
        <v>17124</v>
      </c>
      <c r="G272" s="15">
        <f t="shared" si="399"/>
        <v>28310.985354980359</v>
      </c>
      <c r="H272" s="34">
        <f t="shared" si="400"/>
        <v>2026566.4803662025</v>
      </c>
      <c r="I272" s="30">
        <f t="shared" si="401"/>
        <v>0.1</v>
      </c>
      <c r="K272" s="16"/>
      <c r="L272" s="20">
        <f t="shared" si="393"/>
        <v>244</v>
      </c>
      <c r="M272" s="15">
        <f t="shared" si="374"/>
        <v>0</v>
      </c>
      <c r="N272" s="15">
        <f t="shared" si="306"/>
        <v>0</v>
      </c>
      <c r="O272" s="15">
        <f t="shared" si="341"/>
        <v>0</v>
      </c>
      <c r="P272" s="15">
        <f t="shared" si="342"/>
        <v>0</v>
      </c>
      <c r="Q272" s="34">
        <f t="shared" si="343"/>
        <v>0</v>
      </c>
      <c r="R272" s="30">
        <f t="shared" si="321"/>
        <v>0.1</v>
      </c>
      <c r="T272" s="16"/>
      <c r="U272" s="20">
        <f t="shared" si="411"/>
        <v>244</v>
      </c>
      <c r="V272" s="15">
        <f t="shared" si="412"/>
        <v>-0.35995694706798531</v>
      </c>
      <c r="W272" s="15">
        <f t="shared" si="402"/>
        <v>0</v>
      </c>
      <c r="X272" s="15">
        <f t="shared" si="403"/>
        <v>0</v>
      </c>
      <c r="Y272" s="15">
        <f t="shared" si="404"/>
        <v>0</v>
      </c>
      <c r="Z272" s="34">
        <f t="shared" si="405"/>
        <v>-0.35995694706798531</v>
      </c>
      <c r="AA272" s="30">
        <f t="shared" si="322"/>
        <v>0.1</v>
      </c>
      <c r="AC272" s="16"/>
      <c r="AD272" s="20">
        <f t="shared" si="413"/>
        <v>244</v>
      </c>
      <c r="AE272" s="15">
        <f t="shared" si="414"/>
        <v>-3.7277002818882465E-2</v>
      </c>
      <c r="AF272" s="15"/>
      <c r="AG272" s="15">
        <f t="shared" si="406"/>
        <v>0</v>
      </c>
      <c r="AH272" s="15">
        <f t="shared" si="407"/>
        <v>0</v>
      </c>
      <c r="AI272" s="34">
        <f t="shared" si="408"/>
        <v>-3.7277002818882465E-2</v>
      </c>
      <c r="AJ272" s="30">
        <f t="shared" si="323"/>
        <v>0.1</v>
      </c>
    </row>
    <row r="273" spans="2:36" ht="14.25" x14ac:dyDescent="0.3">
      <c r="B273" s="16"/>
      <c r="C273" s="20">
        <f t="shared" si="390"/>
        <v>245</v>
      </c>
      <c r="D273" s="15">
        <f t="shared" si="409"/>
        <v>2026566.4803662025</v>
      </c>
      <c r="E273" s="13">
        <f t="shared" si="410"/>
        <v>45434.985828461504</v>
      </c>
      <c r="F273" s="15">
        <f t="shared" si="398"/>
        <v>16888</v>
      </c>
      <c r="G273" s="15">
        <f t="shared" si="399"/>
        <v>28546.985828461504</v>
      </c>
      <c r="H273" s="34">
        <f t="shared" si="400"/>
        <v>1998019.4945377409</v>
      </c>
      <c r="I273" s="30">
        <f t="shared" si="401"/>
        <v>0.1</v>
      </c>
      <c r="K273" s="16"/>
      <c r="L273" s="20">
        <f t="shared" si="393"/>
        <v>245</v>
      </c>
      <c r="M273" s="15">
        <f t="shared" si="374"/>
        <v>0</v>
      </c>
      <c r="N273" s="15">
        <f t="shared" ref="N273:N332" si="415">IF($P$5+1-L273=0,0,PMT(R273/12,$P$5+1-L273,-$M273,0,0))</f>
        <v>0</v>
      </c>
      <c r="O273" s="15">
        <f t="shared" si="341"/>
        <v>0</v>
      </c>
      <c r="P273" s="15">
        <f t="shared" si="342"/>
        <v>0</v>
      </c>
      <c r="Q273" s="34">
        <f t="shared" si="343"/>
        <v>0</v>
      </c>
      <c r="R273" s="30">
        <f t="shared" si="321"/>
        <v>0.1</v>
      </c>
      <c r="T273" s="16"/>
      <c r="U273" s="20">
        <f t="shared" si="411"/>
        <v>245</v>
      </c>
      <c r="V273" s="15">
        <f t="shared" si="412"/>
        <v>-0.35995694706798531</v>
      </c>
      <c r="W273" s="15">
        <f t="shared" si="402"/>
        <v>0</v>
      </c>
      <c r="X273" s="15">
        <f t="shared" si="403"/>
        <v>0</v>
      </c>
      <c r="Y273" s="15">
        <f t="shared" si="404"/>
        <v>0</v>
      </c>
      <c r="Z273" s="34">
        <f t="shared" si="405"/>
        <v>-0.35995694706798531</v>
      </c>
      <c r="AA273" s="30">
        <f t="shared" si="322"/>
        <v>0.1</v>
      </c>
      <c r="AC273" s="16"/>
      <c r="AD273" s="20">
        <f t="shared" si="413"/>
        <v>245</v>
      </c>
      <c r="AE273" s="15">
        <f t="shared" si="414"/>
        <v>-3.7277002818882465E-2</v>
      </c>
      <c r="AF273" s="15"/>
      <c r="AG273" s="15">
        <f t="shared" si="406"/>
        <v>0</v>
      </c>
      <c r="AH273" s="15">
        <f t="shared" si="407"/>
        <v>0</v>
      </c>
      <c r="AI273" s="34">
        <f t="shared" si="408"/>
        <v>-3.7277002818882465E-2</v>
      </c>
      <c r="AJ273" s="30">
        <f t="shared" si="323"/>
        <v>0.1</v>
      </c>
    </row>
    <row r="274" spans="2:36" ht="14.25" x14ac:dyDescent="0.3">
      <c r="B274" s="16"/>
      <c r="C274" s="20">
        <f t="shared" si="390"/>
        <v>246</v>
      </c>
      <c r="D274" s="15">
        <f t="shared" si="409"/>
        <v>1998019.4945377409</v>
      </c>
      <c r="E274" s="13">
        <f t="shared" si="410"/>
        <v>45434.984600431533</v>
      </c>
      <c r="F274" s="15">
        <f t="shared" si="398"/>
        <v>16650</v>
      </c>
      <c r="G274" s="15">
        <f t="shared" si="399"/>
        <v>28784.984600431533</v>
      </c>
      <c r="H274" s="34">
        <f t="shared" si="400"/>
        <v>1969234.5099373094</v>
      </c>
      <c r="I274" s="30">
        <f t="shared" si="401"/>
        <v>0.1</v>
      </c>
      <c r="K274" s="16"/>
      <c r="L274" s="20">
        <f t="shared" si="393"/>
        <v>246</v>
      </c>
      <c r="M274" s="15">
        <f t="shared" si="374"/>
        <v>0</v>
      </c>
      <c r="N274" s="15">
        <f t="shared" si="415"/>
        <v>0</v>
      </c>
      <c r="O274" s="15">
        <f t="shared" si="341"/>
        <v>0</v>
      </c>
      <c r="P274" s="15">
        <f t="shared" si="342"/>
        <v>0</v>
      </c>
      <c r="Q274" s="34">
        <f t="shared" si="343"/>
        <v>0</v>
      </c>
      <c r="R274" s="30">
        <f t="shared" si="321"/>
        <v>0.1</v>
      </c>
      <c r="T274" s="16"/>
      <c r="U274" s="20">
        <f t="shared" si="411"/>
        <v>246</v>
      </c>
      <c r="V274" s="15">
        <f t="shared" si="412"/>
        <v>-0.35995694706798531</v>
      </c>
      <c r="W274" s="15">
        <f t="shared" si="402"/>
        <v>0</v>
      </c>
      <c r="X274" s="15">
        <f t="shared" si="403"/>
        <v>0</v>
      </c>
      <c r="Y274" s="15">
        <f t="shared" si="404"/>
        <v>0</v>
      </c>
      <c r="Z274" s="34">
        <f t="shared" si="405"/>
        <v>-0.35995694706798531</v>
      </c>
      <c r="AA274" s="30">
        <f t="shared" si="322"/>
        <v>0.1</v>
      </c>
      <c r="AC274" s="16"/>
      <c r="AD274" s="20">
        <f t="shared" si="413"/>
        <v>246</v>
      </c>
      <c r="AE274" s="15">
        <f t="shared" si="414"/>
        <v>-3.7277002818882465E-2</v>
      </c>
      <c r="AF274" s="15"/>
      <c r="AG274" s="15">
        <f t="shared" si="406"/>
        <v>0</v>
      </c>
      <c r="AH274" s="15">
        <f t="shared" si="407"/>
        <v>0</v>
      </c>
      <c r="AI274" s="34">
        <f t="shared" si="408"/>
        <v>-3.7277002818882465E-2</v>
      </c>
      <c r="AJ274" s="30">
        <f t="shared" si="323"/>
        <v>0.1</v>
      </c>
    </row>
    <row r="275" spans="2:36" ht="14.25" x14ac:dyDescent="0.3">
      <c r="B275" s="16"/>
      <c r="C275" s="20">
        <f t="shared" si="390"/>
        <v>247</v>
      </c>
      <c r="D275" s="15">
        <f t="shared" si="409"/>
        <v>1969234.5099373094</v>
      </c>
      <c r="E275" s="13">
        <f t="shared" si="410"/>
        <v>45434.980852215565</v>
      </c>
      <c r="F275" s="15">
        <f t="shared" si="398"/>
        <v>16410</v>
      </c>
      <c r="G275" s="15">
        <f t="shared" si="399"/>
        <v>29024.980852215565</v>
      </c>
      <c r="H275" s="34">
        <f t="shared" si="400"/>
        <v>1940209.5290850939</v>
      </c>
      <c r="I275" s="30">
        <f t="shared" si="401"/>
        <v>0.1</v>
      </c>
      <c r="K275" s="16"/>
      <c r="L275" s="20">
        <f t="shared" si="393"/>
        <v>247</v>
      </c>
      <c r="M275" s="15">
        <f t="shared" si="374"/>
        <v>0</v>
      </c>
      <c r="N275" s="15">
        <f t="shared" si="415"/>
        <v>0</v>
      </c>
      <c r="O275" s="15">
        <f t="shared" si="341"/>
        <v>0</v>
      </c>
      <c r="P275" s="15">
        <f t="shared" si="342"/>
        <v>0</v>
      </c>
      <c r="Q275" s="34">
        <f t="shared" si="343"/>
        <v>0</v>
      </c>
      <c r="R275" s="30">
        <f t="shared" si="321"/>
        <v>0.1</v>
      </c>
      <c r="T275" s="16"/>
      <c r="U275" s="20">
        <f t="shared" si="411"/>
        <v>247</v>
      </c>
      <c r="V275" s="15">
        <f t="shared" si="412"/>
        <v>-0.35995694706798531</v>
      </c>
      <c r="W275" s="15">
        <f t="shared" si="402"/>
        <v>0</v>
      </c>
      <c r="X275" s="15">
        <f t="shared" si="403"/>
        <v>0</v>
      </c>
      <c r="Y275" s="15">
        <f t="shared" si="404"/>
        <v>0</v>
      </c>
      <c r="Z275" s="34">
        <f t="shared" si="405"/>
        <v>-0.35995694706798531</v>
      </c>
      <c r="AA275" s="30">
        <f t="shared" si="322"/>
        <v>0.1</v>
      </c>
      <c r="AC275" s="16"/>
      <c r="AD275" s="20">
        <f t="shared" si="413"/>
        <v>247</v>
      </c>
      <c r="AE275" s="15">
        <f t="shared" si="414"/>
        <v>-3.7277002818882465E-2</v>
      </c>
      <c r="AF275" s="15"/>
      <c r="AG275" s="15">
        <f t="shared" si="406"/>
        <v>0</v>
      </c>
      <c r="AH275" s="15">
        <f t="shared" si="407"/>
        <v>0</v>
      </c>
      <c r="AI275" s="34">
        <f t="shared" si="408"/>
        <v>-3.7277002818882465E-2</v>
      </c>
      <c r="AJ275" s="30">
        <f t="shared" si="323"/>
        <v>0.1</v>
      </c>
    </row>
    <row r="276" spans="2:36" ht="14.25" x14ac:dyDescent="0.3">
      <c r="B276" s="16"/>
      <c r="C276" s="20">
        <f t="shared" si="390"/>
        <v>248</v>
      </c>
      <c r="D276" s="15">
        <f t="shared" si="409"/>
        <v>1940209.5290850939</v>
      </c>
      <c r="E276" s="13">
        <f t="shared" si="410"/>
        <v>45434.974117727674</v>
      </c>
      <c r="F276" s="15">
        <f t="shared" si="398"/>
        <v>16168</v>
      </c>
      <c r="G276" s="15">
        <f t="shared" si="399"/>
        <v>29266.974117727674</v>
      </c>
      <c r="H276" s="34">
        <f t="shared" si="400"/>
        <v>1910942.5549673662</v>
      </c>
      <c r="I276" s="30">
        <f t="shared" si="401"/>
        <v>0.1</v>
      </c>
      <c r="K276" s="16"/>
      <c r="L276" s="20">
        <f t="shared" si="393"/>
        <v>248</v>
      </c>
      <c r="M276" s="15">
        <f t="shared" si="374"/>
        <v>0</v>
      </c>
      <c r="N276" s="15">
        <f t="shared" si="415"/>
        <v>0</v>
      </c>
      <c r="O276" s="15">
        <f t="shared" si="341"/>
        <v>0</v>
      </c>
      <c r="P276" s="15">
        <f t="shared" si="342"/>
        <v>0</v>
      </c>
      <c r="Q276" s="34">
        <f t="shared" si="343"/>
        <v>0</v>
      </c>
      <c r="R276" s="30">
        <f t="shared" si="321"/>
        <v>0.1</v>
      </c>
      <c r="T276" s="16"/>
      <c r="U276" s="20">
        <f t="shared" si="411"/>
        <v>248</v>
      </c>
      <c r="V276" s="15">
        <f t="shared" si="412"/>
        <v>-0.35995694706798531</v>
      </c>
      <c r="W276" s="15">
        <f t="shared" si="402"/>
        <v>0</v>
      </c>
      <c r="X276" s="15">
        <f t="shared" si="403"/>
        <v>0</v>
      </c>
      <c r="Y276" s="15">
        <f t="shared" si="404"/>
        <v>0</v>
      </c>
      <c r="Z276" s="34">
        <f t="shared" si="405"/>
        <v>-0.35995694706798531</v>
      </c>
      <c r="AA276" s="30">
        <f t="shared" si="322"/>
        <v>0.1</v>
      </c>
      <c r="AC276" s="16"/>
      <c r="AD276" s="20">
        <f t="shared" si="413"/>
        <v>248</v>
      </c>
      <c r="AE276" s="15">
        <f t="shared" si="414"/>
        <v>-3.7277002818882465E-2</v>
      </c>
      <c r="AF276" s="15"/>
      <c r="AG276" s="15">
        <f t="shared" si="406"/>
        <v>0</v>
      </c>
      <c r="AH276" s="15">
        <f t="shared" si="407"/>
        <v>0</v>
      </c>
      <c r="AI276" s="34">
        <f t="shared" si="408"/>
        <v>-3.7277002818882465E-2</v>
      </c>
      <c r="AJ276" s="30">
        <f t="shared" si="323"/>
        <v>0.1</v>
      </c>
    </row>
    <row r="277" spans="2:36" ht="14.25" x14ac:dyDescent="0.3">
      <c r="B277" s="16"/>
      <c r="C277" s="20">
        <f t="shared" si="390"/>
        <v>249</v>
      </c>
      <c r="D277" s="15">
        <f t="shared" si="409"/>
        <v>1910942.5549673662</v>
      </c>
      <c r="E277" s="13">
        <f t="shared" si="410"/>
        <v>45434.96430427982</v>
      </c>
      <c r="F277" s="15">
        <f t="shared" si="398"/>
        <v>15925</v>
      </c>
      <c r="G277" s="15">
        <f t="shared" si="399"/>
        <v>29509.96430427982</v>
      </c>
      <c r="H277" s="34">
        <f t="shared" si="400"/>
        <v>1881432.5906630864</v>
      </c>
      <c r="I277" s="30">
        <f t="shared" si="401"/>
        <v>0.1</v>
      </c>
      <c r="K277" s="16"/>
      <c r="L277" s="20">
        <f t="shared" si="393"/>
        <v>249</v>
      </c>
      <c r="M277" s="15">
        <f t="shared" si="374"/>
        <v>0</v>
      </c>
      <c r="N277" s="15">
        <f t="shared" si="415"/>
        <v>0</v>
      </c>
      <c r="O277" s="15">
        <f t="shared" si="341"/>
        <v>0</v>
      </c>
      <c r="P277" s="15">
        <f t="shared" si="342"/>
        <v>0</v>
      </c>
      <c r="Q277" s="34">
        <f t="shared" si="343"/>
        <v>0</v>
      </c>
      <c r="R277" s="30">
        <f t="shared" si="321"/>
        <v>0.1</v>
      </c>
      <c r="T277" s="16"/>
      <c r="U277" s="20">
        <f t="shared" si="411"/>
        <v>249</v>
      </c>
      <c r="V277" s="15">
        <f t="shared" si="412"/>
        <v>-0.35995694706798531</v>
      </c>
      <c r="W277" s="15">
        <f t="shared" si="402"/>
        <v>0</v>
      </c>
      <c r="X277" s="15">
        <f t="shared" si="403"/>
        <v>0</v>
      </c>
      <c r="Y277" s="15">
        <f t="shared" si="404"/>
        <v>0</v>
      </c>
      <c r="Z277" s="34">
        <f t="shared" si="405"/>
        <v>-0.35995694706798531</v>
      </c>
      <c r="AA277" s="30">
        <f t="shared" si="322"/>
        <v>0.1</v>
      </c>
      <c r="AC277" s="16"/>
      <c r="AD277" s="20">
        <f t="shared" si="413"/>
        <v>249</v>
      </c>
      <c r="AE277" s="15">
        <f t="shared" si="414"/>
        <v>-3.7277002818882465E-2</v>
      </c>
      <c r="AF277" s="15"/>
      <c r="AG277" s="15">
        <f t="shared" si="406"/>
        <v>0</v>
      </c>
      <c r="AH277" s="15">
        <f t="shared" si="407"/>
        <v>0</v>
      </c>
      <c r="AI277" s="34">
        <f t="shared" si="408"/>
        <v>-3.7277002818882465E-2</v>
      </c>
      <c r="AJ277" s="30">
        <f t="shared" si="323"/>
        <v>0.1</v>
      </c>
    </row>
    <row r="278" spans="2:36" ht="14.25" x14ac:dyDescent="0.3">
      <c r="B278" s="16"/>
      <c r="C278" s="20">
        <f t="shared" si="390"/>
        <v>250</v>
      </c>
      <c r="D278" s="15">
        <f t="shared" si="409"/>
        <v>1881432.5906630864</v>
      </c>
      <c r="E278" s="13">
        <f t="shared" si="410"/>
        <v>45434.975864680142</v>
      </c>
      <c r="F278" s="15">
        <f t="shared" si="398"/>
        <v>15679</v>
      </c>
      <c r="G278" s="15">
        <f t="shared" si="399"/>
        <v>29755.975864680142</v>
      </c>
      <c r="H278" s="34">
        <f t="shared" si="400"/>
        <v>1851676.6147984061</v>
      </c>
      <c r="I278" s="30">
        <f t="shared" si="401"/>
        <v>0.1</v>
      </c>
      <c r="K278" s="16"/>
      <c r="L278" s="20">
        <f t="shared" si="393"/>
        <v>250</v>
      </c>
      <c r="M278" s="15">
        <f t="shared" si="374"/>
        <v>0</v>
      </c>
      <c r="N278" s="15">
        <f t="shared" si="415"/>
        <v>0</v>
      </c>
      <c r="O278" s="15">
        <f t="shared" si="341"/>
        <v>0</v>
      </c>
      <c r="P278" s="15">
        <f t="shared" si="342"/>
        <v>0</v>
      </c>
      <c r="Q278" s="34">
        <f t="shared" si="343"/>
        <v>0</v>
      </c>
      <c r="R278" s="30">
        <f t="shared" si="321"/>
        <v>0.1</v>
      </c>
      <c r="T278" s="16"/>
      <c r="U278" s="20">
        <f t="shared" si="411"/>
        <v>250</v>
      </c>
      <c r="V278" s="15">
        <f t="shared" si="412"/>
        <v>-0.35995694706798531</v>
      </c>
      <c r="W278" s="15">
        <f t="shared" si="402"/>
        <v>0</v>
      </c>
      <c r="X278" s="15">
        <f t="shared" si="403"/>
        <v>0</v>
      </c>
      <c r="Y278" s="15">
        <f t="shared" si="404"/>
        <v>0</v>
      </c>
      <c r="Z278" s="34">
        <f t="shared" si="405"/>
        <v>-0.35995694706798531</v>
      </c>
      <c r="AA278" s="30">
        <f t="shared" si="322"/>
        <v>0.1</v>
      </c>
      <c r="AC278" s="16"/>
      <c r="AD278" s="20">
        <f t="shared" si="413"/>
        <v>250</v>
      </c>
      <c r="AE278" s="15">
        <f t="shared" si="414"/>
        <v>-3.7277002818882465E-2</v>
      </c>
      <c r="AF278" s="15"/>
      <c r="AG278" s="15">
        <f t="shared" si="406"/>
        <v>0</v>
      </c>
      <c r="AH278" s="15">
        <f t="shared" si="407"/>
        <v>0</v>
      </c>
      <c r="AI278" s="34">
        <f t="shared" si="408"/>
        <v>-3.7277002818882465E-2</v>
      </c>
      <c r="AJ278" s="30">
        <f t="shared" si="323"/>
        <v>0.1</v>
      </c>
    </row>
    <row r="279" spans="2:36" ht="14.25" x14ac:dyDescent="0.3">
      <c r="B279" s="16"/>
      <c r="C279" s="20">
        <f t="shared" si="390"/>
        <v>251</v>
      </c>
      <c r="D279" s="15">
        <f t="shared" si="409"/>
        <v>1851676.6147984061</v>
      </c>
      <c r="E279" s="13">
        <f t="shared" si="410"/>
        <v>45434.985558788903</v>
      </c>
      <c r="F279" s="15">
        <f t="shared" si="398"/>
        <v>15431</v>
      </c>
      <c r="G279" s="15">
        <f t="shared" si="399"/>
        <v>30003.985558788903</v>
      </c>
      <c r="H279" s="34">
        <f t="shared" si="400"/>
        <v>1821672.6292396171</v>
      </c>
      <c r="I279" s="30">
        <f t="shared" si="401"/>
        <v>0.1</v>
      </c>
      <c r="K279" s="16"/>
      <c r="L279" s="20">
        <f t="shared" si="393"/>
        <v>251</v>
      </c>
      <c r="M279" s="15">
        <f t="shared" si="374"/>
        <v>0</v>
      </c>
      <c r="N279" s="15">
        <f t="shared" si="415"/>
        <v>0</v>
      </c>
      <c r="O279" s="15">
        <f t="shared" si="341"/>
        <v>0</v>
      </c>
      <c r="P279" s="15">
        <f t="shared" si="342"/>
        <v>0</v>
      </c>
      <c r="Q279" s="34">
        <f t="shared" si="343"/>
        <v>0</v>
      </c>
      <c r="R279" s="30">
        <f t="shared" si="321"/>
        <v>0.1</v>
      </c>
      <c r="T279" s="16"/>
      <c r="U279" s="20">
        <f t="shared" si="411"/>
        <v>251</v>
      </c>
      <c r="V279" s="15">
        <f t="shared" si="412"/>
        <v>-0.35995694706798531</v>
      </c>
      <c r="W279" s="15">
        <f t="shared" si="402"/>
        <v>0</v>
      </c>
      <c r="X279" s="15">
        <f t="shared" si="403"/>
        <v>0</v>
      </c>
      <c r="Y279" s="15">
        <f t="shared" si="404"/>
        <v>0</v>
      </c>
      <c r="Z279" s="34">
        <f t="shared" si="405"/>
        <v>-0.35995694706798531</v>
      </c>
      <c r="AA279" s="30">
        <f t="shared" si="322"/>
        <v>0.1</v>
      </c>
      <c r="AC279" s="16"/>
      <c r="AD279" s="20">
        <f t="shared" si="413"/>
        <v>251</v>
      </c>
      <c r="AE279" s="15">
        <f t="shared" si="414"/>
        <v>-3.7277002818882465E-2</v>
      </c>
      <c r="AF279" s="15"/>
      <c r="AG279" s="15">
        <f t="shared" si="406"/>
        <v>0</v>
      </c>
      <c r="AH279" s="15">
        <f t="shared" si="407"/>
        <v>0</v>
      </c>
      <c r="AI279" s="34">
        <f t="shared" si="408"/>
        <v>-3.7277002818882465E-2</v>
      </c>
      <c r="AJ279" s="30">
        <f t="shared" si="323"/>
        <v>0.1</v>
      </c>
    </row>
    <row r="280" spans="2:36" ht="14.25" x14ac:dyDescent="0.3">
      <c r="B280" s="16"/>
      <c r="C280" s="20">
        <f t="shared" si="390"/>
        <v>252</v>
      </c>
      <c r="D280" s="15">
        <f t="shared" si="409"/>
        <v>1821672.6292396171</v>
      </c>
      <c r="E280" s="13">
        <f t="shared" si="410"/>
        <v>45434.994576172008</v>
      </c>
      <c r="F280" s="15">
        <f t="shared" si="398"/>
        <v>15181</v>
      </c>
      <c r="G280" s="15">
        <f t="shared" si="399"/>
        <v>30253.994576172008</v>
      </c>
      <c r="H280" s="34">
        <f t="shared" si="400"/>
        <v>1791418.6346634452</v>
      </c>
      <c r="I280" s="30">
        <f t="shared" si="401"/>
        <v>0.1</v>
      </c>
      <c r="K280" s="16"/>
      <c r="L280" s="20">
        <f t="shared" si="393"/>
        <v>252</v>
      </c>
      <c r="M280" s="15">
        <f t="shared" si="374"/>
        <v>0</v>
      </c>
      <c r="N280" s="15">
        <f t="shared" si="415"/>
        <v>0</v>
      </c>
      <c r="O280" s="15">
        <f t="shared" si="341"/>
        <v>0</v>
      </c>
      <c r="P280" s="15">
        <f t="shared" si="342"/>
        <v>0</v>
      </c>
      <c r="Q280" s="34">
        <f t="shared" si="343"/>
        <v>0</v>
      </c>
      <c r="R280" s="30">
        <f t="shared" si="321"/>
        <v>0.1</v>
      </c>
      <c r="T280" s="16"/>
      <c r="U280" s="20">
        <f t="shared" si="411"/>
        <v>252</v>
      </c>
      <c r="V280" s="15">
        <f t="shared" si="412"/>
        <v>-0.35995694706798531</v>
      </c>
      <c r="W280" s="15">
        <f t="shared" si="402"/>
        <v>0</v>
      </c>
      <c r="X280" s="15">
        <f t="shared" si="403"/>
        <v>0</v>
      </c>
      <c r="Y280" s="15">
        <f t="shared" si="404"/>
        <v>0</v>
      </c>
      <c r="Z280" s="34">
        <f t="shared" si="405"/>
        <v>-0.35995694706798531</v>
      </c>
      <c r="AA280" s="30">
        <f t="shared" si="322"/>
        <v>0.1</v>
      </c>
      <c r="AC280" s="16"/>
      <c r="AD280" s="20">
        <f t="shared" si="413"/>
        <v>252</v>
      </c>
      <c r="AE280" s="15">
        <f t="shared" si="414"/>
        <v>-3.7277002818882465E-2</v>
      </c>
      <c r="AF280" s="15"/>
      <c r="AG280" s="15">
        <f t="shared" si="406"/>
        <v>0</v>
      </c>
      <c r="AH280" s="15">
        <f t="shared" si="407"/>
        <v>0</v>
      </c>
      <c r="AI280" s="34">
        <f t="shared" si="408"/>
        <v>-3.7277002818882465E-2</v>
      </c>
      <c r="AJ280" s="30">
        <f t="shared" si="323"/>
        <v>0.1</v>
      </c>
    </row>
    <row r="281" spans="2:36" ht="14.25" x14ac:dyDescent="0.3">
      <c r="B281" s="16"/>
      <c r="C281" s="20"/>
      <c r="D281" s="15"/>
      <c r="E281" s="13"/>
      <c r="F281" s="15"/>
      <c r="G281" s="15"/>
      <c r="H281" s="34"/>
      <c r="I281" s="30"/>
      <c r="K281" s="16"/>
      <c r="L281" s="20"/>
      <c r="M281" s="15"/>
      <c r="N281" s="15"/>
      <c r="O281" s="15"/>
      <c r="P281" s="15"/>
      <c r="Q281" s="34"/>
      <c r="R281" s="30"/>
      <c r="T281" s="16"/>
      <c r="U281" s="20"/>
      <c r="V281" s="15"/>
      <c r="W281" s="15"/>
      <c r="X281" s="15"/>
      <c r="Y281" s="15"/>
      <c r="Z281" s="34"/>
      <c r="AA281" s="30"/>
      <c r="AC281" s="16"/>
      <c r="AD281" s="20"/>
      <c r="AE281" s="15"/>
      <c r="AF281" s="15"/>
      <c r="AG281" s="15"/>
      <c r="AH281" s="15"/>
      <c r="AI281" s="34"/>
      <c r="AJ281" s="30"/>
    </row>
    <row r="282" spans="2:36" ht="14.25" x14ac:dyDescent="0.3">
      <c r="B282" s="16">
        <f>B269+1</f>
        <v>22</v>
      </c>
      <c r="C282" s="20">
        <f>C280+1</f>
        <v>253</v>
      </c>
      <c r="D282" s="15">
        <f>H280</f>
        <v>1791418.6346634452</v>
      </c>
      <c r="E282" s="13">
        <f>IF($G$5+1-C282=0,0,PMT(I282/12,$G$5+1-C282,-$D282,0,0))</f>
        <v>45435.00458821252</v>
      </c>
      <c r="F282" s="15">
        <f t="shared" ref="F282:F293" si="416">ROUND(D282*$O$8/12,)</f>
        <v>14928</v>
      </c>
      <c r="G282" s="15">
        <f t="shared" ref="G282:G293" si="417">E282-F282</f>
        <v>30507.00458821252</v>
      </c>
      <c r="H282" s="34">
        <f t="shared" ref="H282:H293" si="418">D282-G282</f>
        <v>1760911.6300752326</v>
      </c>
      <c r="I282" s="30">
        <f t="shared" ref="I282:I293" si="419">$O$8</f>
        <v>0.1</v>
      </c>
      <c r="K282" s="16">
        <f>K269+1</f>
        <v>22</v>
      </c>
      <c r="L282" s="20">
        <f>L280+1</f>
        <v>253</v>
      </c>
      <c r="M282" s="15">
        <f>Q280</f>
        <v>0</v>
      </c>
      <c r="N282" s="15">
        <f t="shared" si="415"/>
        <v>0</v>
      </c>
      <c r="O282" s="15">
        <f t="shared" si="341"/>
        <v>0</v>
      </c>
      <c r="P282" s="15">
        <f t="shared" si="342"/>
        <v>0</v>
      </c>
      <c r="Q282" s="34">
        <f t="shared" si="343"/>
        <v>0</v>
      </c>
      <c r="R282" s="30">
        <f t="shared" si="321"/>
        <v>0.1</v>
      </c>
      <c r="T282" s="16">
        <f>T269+1</f>
        <v>22</v>
      </c>
      <c r="U282" s="20">
        <f>U280+1</f>
        <v>253</v>
      </c>
      <c r="V282" s="15">
        <f>Z280</f>
        <v>-0.35995694706798531</v>
      </c>
      <c r="W282" s="15">
        <f t="shared" ref="W282:W293" si="420">IF($P$5+1-U282=0,0,PMT(AA282/12,$P$5+1-U282,-$M282,0,0))</f>
        <v>0</v>
      </c>
      <c r="X282" s="15">
        <f t="shared" ref="X282:X293" si="421">ROUND(V282*$O$8/12,)</f>
        <v>0</v>
      </c>
      <c r="Y282" s="15">
        <f t="shared" ref="Y282:Y293" si="422">W282-X282</f>
        <v>0</v>
      </c>
      <c r="Z282" s="34">
        <f t="shared" ref="Z282:Z293" si="423">V282-Y282</f>
        <v>-0.35995694706798531</v>
      </c>
      <c r="AA282" s="30">
        <f t="shared" si="322"/>
        <v>0.1</v>
      </c>
      <c r="AC282" s="16">
        <f>AC269+1</f>
        <v>22</v>
      </c>
      <c r="AD282" s="20">
        <f>AD280+1</f>
        <v>253</v>
      </c>
      <c r="AE282" s="15">
        <f>AI280</f>
        <v>-3.7277002818882465E-2</v>
      </c>
      <c r="AF282" s="15"/>
      <c r="AG282" s="15">
        <f t="shared" ref="AG282:AG293" si="424">ROUND(AE282*$O$8/12,)</f>
        <v>0</v>
      </c>
      <c r="AH282" s="15">
        <f t="shared" ref="AH282:AH293" si="425">AF282-AG282</f>
        <v>0</v>
      </c>
      <c r="AI282" s="34">
        <f t="shared" ref="AI282:AI293" si="426">AE282-AH282</f>
        <v>-3.7277002818882465E-2</v>
      </c>
      <c r="AJ282" s="30">
        <f t="shared" si="323"/>
        <v>0.1</v>
      </c>
    </row>
    <row r="283" spans="2:36" ht="14.25" x14ac:dyDescent="0.3">
      <c r="B283" s="16"/>
      <c r="C283" s="20">
        <f t="shared" si="390"/>
        <v>254</v>
      </c>
      <c r="D283" s="15">
        <f t="shared" ref="D283:D293" si="427">H282</f>
        <v>1760911.6300752326</v>
      </c>
      <c r="E283" s="13">
        <f t="shared" ref="E283:E293" si="428">IF($G$5+1-C283=0,0,PMT(I283/12,$G$5+1-C283,-$D283,0,0))</f>
        <v>45434.991980796476</v>
      </c>
      <c r="F283" s="15">
        <f t="shared" si="416"/>
        <v>14674</v>
      </c>
      <c r="G283" s="15">
        <f t="shared" si="417"/>
        <v>30760.991980796476</v>
      </c>
      <c r="H283" s="34">
        <f t="shared" si="418"/>
        <v>1730150.6380944361</v>
      </c>
      <c r="I283" s="30">
        <f t="shared" si="419"/>
        <v>0.1</v>
      </c>
      <c r="K283" s="16"/>
      <c r="L283" s="20">
        <f t="shared" si="393"/>
        <v>254</v>
      </c>
      <c r="M283" s="15">
        <f t="shared" si="374"/>
        <v>0</v>
      </c>
      <c r="N283" s="15">
        <f t="shared" si="415"/>
        <v>0</v>
      </c>
      <c r="O283" s="15">
        <f t="shared" si="341"/>
        <v>0</v>
      </c>
      <c r="P283" s="15">
        <f t="shared" si="342"/>
        <v>0</v>
      </c>
      <c r="Q283" s="34">
        <f t="shared" si="343"/>
        <v>0</v>
      </c>
      <c r="R283" s="30">
        <f t="shared" si="321"/>
        <v>0.1</v>
      </c>
      <c r="T283" s="16"/>
      <c r="U283" s="20">
        <f t="shared" ref="U283:U293" si="429">U282+1</f>
        <v>254</v>
      </c>
      <c r="V283" s="15">
        <f t="shared" ref="V283:V293" si="430">Z282</f>
        <v>-0.35995694706798531</v>
      </c>
      <c r="W283" s="15">
        <f t="shared" si="420"/>
        <v>0</v>
      </c>
      <c r="X283" s="15">
        <f t="shared" si="421"/>
        <v>0</v>
      </c>
      <c r="Y283" s="15">
        <f t="shared" si="422"/>
        <v>0</v>
      </c>
      <c r="Z283" s="34">
        <f t="shared" si="423"/>
        <v>-0.35995694706798531</v>
      </c>
      <c r="AA283" s="30">
        <f t="shared" si="322"/>
        <v>0.1</v>
      </c>
      <c r="AC283" s="16"/>
      <c r="AD283" s="20">
        <f t="shared" ref="AD283:AD293" si="431">AD282+1</f>
        <v>254</v>
      </c>
      <c r="AE283" s="15">
        <f t="shared" ref="AE283:AE293" si="432">AI282</f>
        <v>-3.7277002818882465E-2</v>
      </c>
      <c r="AF283" s="15"/>
      <c r="AG283" s="15">
        <f t="shared" si="424"/>
        <v>0</v>
      </c>
      <c r="AH283" s="15">
        <f t="shared" si="425"/>
        <v>0</v>
      </c>
      <c r="AI283" s="34">
        <f t="shared" si="426"/>
        <v>-3.7277002818882465E-2</v>
      </c>
      <c r="AJ283" s="30">
        <f t="shared" si="323"/>
        <v>0.1</v>
      </c>
    </row>
    <row r="284" spans="2:36" ht="14.25" x14ac:dyDescent="0.3">
      <c r="B284" s="16"/>
      <c r="C284" s="20">
        <f t="shared" si="390"/>
        <v>255</v>
      </c>
      <c r="D284" s="15">
        <f t="shared" si="427"/>
        <v>1730150.6380944361</v>
      </c>
      <c r="E284" s="13">
        <f t="shared" si="428"/>
        <v>45434.985058894403</v>
      </c>
      <c r="F284" s="15">
        <f t="shared" si="416"/>
        <v>14418</v>
      </c>
      <c r="G284" s="15">
        <f t="shared" si="417"/>
        <v>31016.985058894403</v>
      </c>
      <c r="H284" s="34">
        <f t="shared" si="418"/>
        <v>1699133.6530355418</v>
      </c>
      <c r="I284" s="30">
        <f t="shared" si="419"/>
        <v>0.1</v>
      </c>
      <c r="K284" s="16"/>
      <c r="L284" s="20">
        <f t="shared" si="393"/>
        <v>255</v>
      </c>
      <c r="M284" s="15">
        <f t="shared" si="374"/>
        <v>0</v>
      </c>
      <c r="N284" s="15">
        <f t="shared" si="415"/>
        <v>0</v>
      </c>
      <c r="O284" s="15">
        <f t="shared" si="341"/>
        <v>0</v>
      </c>
      <c r="P284" s="15">
        <f t="shared" si="342"/>
        <v>0</v>
      </c>
      <c r="Q284" s="34">
        <f t="shared" si="343"/>
        <v>0</v>
      </c>
      <c r="R284" s="30">
        <f t="shared" ref="R284:R332" si="433">$O$8</f>
        <v>0.1</v>
      </c>
      <c r="T284" s="16"/>
      <c r="U284" s="20">
        <f t="shared" si="429"/>
        <v>255</v>
      </c>
      <c r="V284" s="15">
        <f t="shared" si="430"/>
        <v>-0.35995694706798531</v>
      </c>
      <c r="W284" s="15">
        <f t="shared" si="420"/>
        <v>0</v>
      </c>
      <c r="X284" s="15">
        <f t="shared" si="421"/>
        <v>0</v>
      </c>
      <c r="Y284" s="15">
        <f t="shared" si="422"/>
        <v>0</v>
      </c>
      <c r="Z284" s="34">
        <f t="shared" si="423"/>
        <v>-0.35995694706798531</v>
      </c>
      <c r="AA284" s="30">
        <f t="shared" ref="AA284:AA332" si="434">$O$8</f>
        <v>0.1</v>
      </c>
      <c r="AC284" s="16"/>
      <c r="AD284" s="20">
        <f t="shared" si="431"/>
        <v>255</v>
      </c>
      <c r="AE284" s="15">
        <f t="shared" si="432"/>
        <v>-3.7277002818882465E-2</v>
      </c>
      <c r="AF284" s="15"/>
      <c r="AG284" s="15">
        <f t="shared" si="424"/>
        <v>0</v>
      </c>
      <c r="AH284" s="15">
        <f t="shared" si="425"/>
        <v>0</v>
      </c>
      <c r="AI284" s="34">
        <f t="shared" si="426"/>
        <v>-3.7277002818882465E-2</v>
      </c>
      <c r="AJ284" s="30">
        <f t="shared" ref="AJ284:AJ332" si="435">$O$8</f>
        <v>0.1</v>
      </c>
    </row>
    <row r="285" spans="2:36" ht="14.25" x14ac:dyDescent="0.3">
      <c r="B285" s="16"/>
      <c r="C285" s="20">
        <f t="shared" si="390"/>
        <v>256</v>
      </c>
      <c r="D285" s="15">
        <f t="shared" si="427"/>
        <v>1699133.6530355418</v>
      </c>
      <c r="E285" s="13">
        <f t="shared" si="428"/>
        <v>45434.987145046078</v>
      </c>
      <c r="F285" s="15">
        <f t="shared" si="416"/>
        <v>14159</v>
      </c>
      <c r="G285" s="15">
        <f t="shared" si="417"/>
        <v>31275.987145046078</v>
      </c>
      <c r="H285" s="34">
        <f t="shared" si="418"/>
        <v>1667857.6658904958</v>
      </c>
      <c r="I285" s="30">
        <f t="shared" si="419"/>
        <v>0.1</v>
      </c>
      <c r="K285" s="16"/>
      <c r="L285" s="20">
        <f t="shared" si="393"/>
        <v>256</v>
      </c>
      <c r="M285" s="15">
        <f t="shared" si="374"/>
        <v>0</v>
      </c>
      <c r="N285" s="15">
        <f t="shared" si="415"/>
        <v>0</v>
      </c>
      <c r="O285" s="15">
        <f t="shared" si="341"/>
        <v>0</v>
      </c>
      <c r="P285" s="15">
        <f t="shared" si="342"/>
        <v>0</v>
      </c>
      <c r="Q285" s="34">
        <f t="shared" si="343"/>
        <v>0</v>
      </c>
      <c r="R285" s="30">
        <f t="shared" si="433"/>
        <v>0.1</v>
      </c>
      <c r="T285" s="16"/>
      <c r="U285" s="20">
        <f t="shared" si="429"/>
        <v>256</v>
      </c>
      <c r="V285" s="15">
        <f t="shared" si="430"/>
        <v>-0.35995694706798531</v>
      </c>
      <c r="W285" s="15">
        <f t="shared" si="420"/>
        <v>0</v>
      </c>
      <c r="X285" s="15">
        <f t="shared" si="421"/>
        <v>0</v>
      </c>
      <c r="Y285" s="15">
        <f t="shared" si="422"/>
        <v>0</v>
      </c>
      <c r="Z285" s="34">
        <f t="shared" si="423"/>
        <v>-0.35995694706798531</v>
      </c>
      <c r="AA285" s="30">
        <f t="shared" si="434"/>
        <v>0.1</v>
      </c>
      <c r="AC285" s="16"/>
      <c r="AD285" s="20">
        <f t="shared" si="431"/>
        <v>256</v>
      </c>
      <c r="AE285" s="15">
        <f t="shared" si="432"/>
        <v>-3.7277002818882465E-2</v>
      </c>
      <c r="AF285" s="15"/>
      <c r="AG285" s="15">
        <f t="shared" si="424"/>
        <v>0</v>
      </c>
      <c r="AH285" s="15">
        <f t="shared" si="425"/>
        <v>0</v>
      </c>
      <c r="AI285" s="34">
        <f t="shared" si="426"/>
        <v>-3.7277002818882465E-2</v>
      </c>
      <c r="AJ285" s="30">
        <f t="shared" si="435"/>
        <v>0.1</v>
      </c>
    </row>
    <row r="286" spans="2:36" ht="14.25" x14ac:dyDescent="0.3">
      <c r="B286" s="16"/>
      <c r="C286" s="20">
        <f t="shared" si="390"/>
        <v>257</v>
      </c>
      <c r="D286" s="15">
        <f t="shared" si="427"/>
        <v>1667857.6658904958</v>
      </c>
      <c r="E286" s="13">
        <f t="shared" si="428"/>
        <v>45434.974965128211</v>
      </c>
      <c r="F286" s="15">
        <f t="shared" si="416"/>
        <v>13899</v>
      </c>
      <c r="G286" s="15">
        <f t="shared" si="417"/>
        <v>31535.974965128211</v>
      </c>
      <c r="H286" s="34">
        <f t="shared" si="418"/>
        <v>1636321.6909253676</v>
      </c>
      <c r="I286" s="30">
        <f t="shared" si="419"/>
        <v>0.1</v>
      </c>
      <c r="K286" s="16"/>
      <c r="L286" s="20">
        <f t="shared" si="393"/>
        <v>257</v>
      </c>
      <c r="M286" s="15">
        <f t="shared" si="374"/>
        <v>0</v>
      </c>
      <c r="N286" s="15">
        <f t="shared" si="415"/>
        <v>0</v>
      </c>
      <c r="O286" s="15">
        <f t="shared" si="341"/>
        <v>0</v>
      </c>
      <c r="P286" s="15">
        <f t="shared" si="342"/>
        <v>0</v>
      </c>
      <c r="Q286" s="34">
        <f t="shared" si="343"/>
        <v>0</v>
      </c>
      <c r="R286" s="30">
        <f t="shared" si="433"/>
        <v>0.1</v>
      </c>
      <c r="T286" s="16"/>
      <c r="U286" s="20">
        <f t="shared" si="429"/>
        <v>257</v>
      </c>
      <c r="V286" s="15">
        <f t="shared" si="430"/>
        <v>-0.35995694706798531</v>
      </c>
      <c r="W286" s="15">
        <f t="shared" si="420"/>
        <v>0</v>
      </c>
      <c r="X286" s="15">
        <f t="shared" si="421"/>
        <v>0</v>
      </c>
      <c r="Y286" s="15">
        <f t="shared" si="422"/>
        <v>0</v>
      </c>
      <c r="Z286" s="34">
        <f t="shared" si="423"/>
        <v>-0.35995694706798531</v>
      </c>
      <c r="AA286" s="30">
        <f t="shared" si="434"/>
        <v>0.1</v>
      </c>
      <c r="AC286" s="16"/>
      <c r="AD286" s="20">
        <f t="shared" si="431"/>
        <v>257</v>
      </c>
      <c r="AE286" s="15">
        <f t="shared" si="432"/>
        <v>-3.7277002818882465E-2</v>
      </c>
      <c r="AF286" s="15"/>
      <c r="AG286" s="15">
        <f t="shared" si="424"/>
        <v>0</v>
      </c>
      <c r="AH286" s="15">
        <f t="shared" si="425"/>
        <v>0</v>
      </c>
      <c r="AI286" s="34">
        <f t="shared" si="426"/>
        <v>-3.7277002818882465E-2</v>
      </c>
      <c r="AJ286" s="30">
        <f t="shared" si="435"/>
        <v>0.1</v>
      </c>
    </row>
    <row r="287" spans="2:36" ht="14.25" x14ac:dyDescent="0.3">
      <c r="B287" s="16"/>
      <c r="C287" s="20">
        <f t="shared" si="390"/>
        <v>258</v>
      </c>
      <c r="D287" s="15">
        <f t="shared" si="427"/>
        <v>1636321.6909253676</v>
      </c>
      <c r="E287" s="13">
        <f t="shared" si="428"/>
        <v>45434.980132968092</v>
      </c>
      <c r="F287" s="15">
        <f t="shared" si="416"/>
        <v>13636</v>
      </c>
      <c r="G287" s="15">
        <f t="shared" si="417"/>
        <v>31798.980132968092</v>
      </c>
      <c r="H287" s="34">
        <f t="shared" si="418"/>
        <v>1604522.7107923995</v>
      </c>
      <c r="I287" s="30">
        <f t="shared" si="419"/>
        <v>0.1</v>
      </c>
      <c r="K287" s="16"/>
      <c r="L287" s="20">
        <f t="shared" si="393"/>
        <v>258</v>
      </c>
      <c r="M287" s="15">
        <f t="shared" si="374"/>
        <v>0</v>
      </c>
      <c r="N287" s="15">
        <f t="shared" si="415"/>
        <v>0</v>
      </c>
      <c r="O287" s="15">
        <f t="shared" si="341"/>
        <v>0</v>
      </c>
      <c r="P287" s="15">
        <f t="shared" si="342"/>
        <v>0</v>
      </c>
      <c r="Q287" s="34">
        <f t="shared" si="343"/>
        <v>0</v>
      </c>
      <c r="R287" s="30">
        <f t="shared" si="433"/>
        <v>0.1</v>
      </c>
      <c r="T287" s="16"/>
      <c r="U287" s="20">
        <f t="shared" si="429"/>
        <v>258</v>
      </c>
      <c r="V287" s="15">
        <f t="shared" si="430"/>
        <v>-0.35995694706798531</v>
      </c>
      <c r="W287" s="15">
        <f t="shared" si="420"/>
        <v>0</v>
      </c>
      <c r="X287" s="15">
        <f t="shared" si="421"/>
        <v>0</v>
      </c>
      <c r="Y287" s="15">
        <f t="shared" si="422"/>
        <v>0</v>
      </c>
      <c r="Z287" s="34">
        <f t="shared" si="423"/>
        <v>-0.35995694706798531</v>
      </c>
      <c r="AA287" s="30">
        <f t="shared" si="434"/>
        <v>0.1</v>
      </c>
      <c r="AC287" s="16"/>
      <c r="AD287" s="20">
        <f t="shared" si="431"/>
        <v>258</v>
      </c>
      <c r="AE287" s="15">
        <f t="shared" si="432"/>
        <v>-3.7277002818882465E-2</v>
      </c>
      <c r="AF287" s="15"/>
      <c r="AG287" s="15">
        <f t="shared" si="424"/>
        <v>0</v>
      </c>
      <c r="AH287" s="15">
        <f t="shared" si="425"/>
        <v>0</v>
      </c>
      <c r="AI287" s="34">
        <f t="shared" si="426"/>
        <v>-3.7277002818882465E-2</v>
      </c>
      <c r="AJ287" s="30">
        <f t="shared" si="435"/>
        <v>0.1</v>
      </c>
    </row>
    <row r="288" spans="2:36" ht="14.25" x14ac:dyDescent="0.3">
      <c r="B288" s="16"/>
      <c r="C288" s="20">
        <f t="shared" si="390"/>
        <v>259</v>
      </c>
      <c r="D288" s="15">
        <f t="shared" si="427"/>
        <v>1604522.7107923995</v>
      </c>
      <c r="E288" s="13">
        <f t="shared" si="428"/>
        <v>45434.979733954526</v>
      </c>
      <c r="F288" s="15">
        <f t="shared" si="416"/>
        <v>13371</v>
      </c>
      <c r="G288" s="15">
        <f t="shared" si="417"/>
        <v>32063.979733954526</v>
      </c>
      <c r="H288" s="34">
        <f t="shared" si="418"/>
        <v>1572458.7310584451</v>
      </c>
      <c r="I288" s="30">
        <f t="shared" si="419"/>
        <v>0.1</v>
      </c>
      <c r="K288" s="16"/>
      <c r="L288" s="20">
        <f t="shared" si="393"/>
        <v>259</v>
      </c>
      <c r="M288" s="15">
        <f t="shared" si="374"/>
        <v>0</v>
      </c>
      <c r="N288" s="15">
        <f t="shared" si="415"/>
        <v>0</v>
      </c>
      <c r="O288" s="15">
        <f t="shared" si="341"/>
        <v>0</v>
      </c>
      <c r="P288" s="15">
        <f t="shared" si="342"/>
        <v>0</v>
      </c>
      <c r="Q288" s="34">
        <f t="shared" si="343"/>
        <v>0</v>
      </c>
      <c r="R288" s="30">
        <f t="shared" si="433"/>
        <v>0.1</v>
      </c>
      <c r="T288" s="16"/>
      <c r="U288" s="20">
        <f t="shared" si="429"/>
        <v>259</v>
      </c>
      <c r="V288" s="15">
        <f t="shared" si="430"/>
        <v>-0.35995694706798531</v>
      </c>
      <c r="W288" s="15">
        <f t="shared" si="420"/>
        <v>0</v>
      </c>
      <c r="X288" s="15">
        <f t="shared" si="421"/>
        <v>0</v>
      </c>
      <c r="Y288" s="15">
        <f t="shared" si="422"/>
        <v>0</v>
      </c>
      <c r="Z288" s="34">
        <f t="shared" si="423"/>
        <v>-0.35995694706798531</v>
      </c>
      <c r="AA288" s="30">
        <f t="shared" si="434"/>
        <v>0.1</v>
      </c>
      <c r="AC288" s="16"/>
      <c r="AD288" s="20">
        <f t="shared" si="431"/>
        <v>259</v>
      </c>
      <c r="AE288" s="15">
        <f t="shared" si="432"/>
        <v>-3.7277002818882465E-2</v>
      </c>
      <c r="AF288" s="15"/>
      <c r="AG288" s="15">
        <f t="shared" si="424"/>
        <v>0</v>
      </c>
      <c r="AH288" s="15">
        <f t="shared" si="425"/>
        <v>0</v>
      </c>
      <c r="AI288" s="34">
        <f t="shared" si="426"/>
        <v>-3.7277002818882465E-2</v>
      </c>
      <c r="AJ288" s="30">
        <f t="shared" si="435"/>
        <v>0.1</v>
      </c>
    </row>
    <row r="289" spans="2:36" ht="14.25" x14ac:dyDescent="0.3">
      <c r="B289" s="16"/>
      <c r="C289" s="20">
        <f t="shared" si="390"/>
        <v>260</v>
      </c>
      <c r="D289" s="15">
        <f t="shared" si="427"/>
        <v>1572458.7310584451</v>
      </c>
      <c r="E289" s="13">
        <f t="shared" si="428"/>
        <v>45434.979081235782</v>
      </c>
      <c r="F289" s="15">
        <f t="shared" si="416"/>
        <v>13104</v>
      </c>
      <c r="G289" s="15">
        <f t="shared" si="417"/>
        <v>32330.979081235782</v>
      </c>
      <c r="H289" s="34">
        <f t="shared" si="418"/>
        <v>1540127.7519772092</v>
      </c>
      <c r="I289" s="30">
        <f t="shared" si="419"/>
        <v>0.1</v>
      </c>
      <c r="K289" s="16"/>
      <c r="L289" s="20">
        <f t="shared" si="393"/>
        <v>260</v>
      </c>
      <c r="M289" s="15">
        <f t="shared" si="374"/>
        <v>0</v>
      </c>
      <c r="N289" s="15">
        <f t="shared" si="415"/>
        <v>0</v>
      </c>
      <c r="O289" s="15">
        <f t="shared" si="341"/>
        <v>0</v>
      </c>
      <c r="P289" s="15">
        <f t="shared" si="342"/>
        <v>0</v>
      </c>
      <c r="Q289" s="34">
        <f t="shared" si="343"/>
        <v>0</v>
      </c>
      <c r="R289" s="30">
        <f t="shared" si="433"/>
        <v>0.1</v>
      </c>
      <c r="T289" s="16"/>
      <c r="U289" s="20">
        <f t="shared" si="429"/>
        <v>260</v>
      </c>
      <c r="V289" s="15">
        <f t="shared" si="430"/>
        <v>-0.35995694706798531</v>
      </c>
      <c r="W289" s="15">
        <f t="shared" si="420"/>
        <v>0</v>
      </c>
      <c r="X289" s="15">
        <f t="shared" si="421"/>
        <v>0</v>
      </c>
      <c r="Y289" s="15">
        <f t="shared" si="422"/>
        <v>0</v>
      </c>
      <c r="Z289" s="34">
        <f t="shared" si="423"/>
        <v>-0.35995694706798531</v>
      </c>
      <c r="AA289" s="30">
        <f t="shared" si="434"/>
        <v>0.1</v>
      </c>
      <c r="AC289" s="16"/>
      <c r="AD289" s="20">
        <f t="shared" si="431"/>
        <v>260</v>
      </c>
      <c r="AE289" s="15">
        <f t="shared" si="432"/>
        <v>-3.7277002818882465E-2</v>
      </c>
      <c r="AF289" s="15"/>
      <c r="AG289" s="15">
        <f t="shared" si="424"/>
        <v>0</v>
      </c>
      <c r="AH289" s="15">
        <f t="shared" si="425"/>
        <v>0</v>
      </c>
      <c r="AI289" s="34">
        <f t="shared" si="426"/>
        <v>-3.7277002818882465E-2</v>
      </c>
      <c r="AJ289" s="30">
        <f t="shared" si="435"/>
        <v>0.1</v>
      </c>
    </row>
    <row r="290" spans="2:36" ht="14.25" x14ac:dyDescent="0.3">
      <c r="B290" s="16"/>
      <c r="C290" s="20">
        <f t="shared" si="390"/>
        <v>261</v>
      </c>
      <c r="D290" s="15">
        <f t="shared" si="427"/>
        <v>1540127.7519772092</v>
      </c>
      <c r="E290" s="13">
        <f t="shared" si="428"/>
        <v>45434.984309990461</v>
      </c>
      <c r="F290" s="15">
        <f t="shared" si="416"/>
        <v>12834</v>
      </c>
      <c r="G290" s="15">
        <f t="shared" si="417"/>
        <v>32600.984309990461</v>
      </c>
      <c r="H290" s="34">
        <f t="shared" si="418"/>
        <v>1507526.7676672188</v>
      </c>
      <c r="I290" s="30">
        <f t="shared" si="419"/>
        <v>0.1</v>
      </c>
      <c r="K290" s="16"/>
      <c r="L290" s="20">
        <f t="shared" si="393"/>
        <v>261</v>
      </c>
      <c r="M290" s="15">
        <f t="shared" si="374"/>
        <v>0</v>
      </c>
      <c r="N290" s="15">
        <f t="shared" si="415"/>
        <v>0</v>
      </c>
      <c r="O290" s="15">
        <f t="shared" si="341"/>
        <v>0</v>
      </c>
      <c r="P290" s="15">
        <f t="shared" si="342"/>
        <v>0</v>
      </c>
      <c r="Q290" s="34">
        <f t="shared" si="343"/>
        <v>0</v>
      </c>
      <c r="R290" s="30">
        <f t="shared" si="433"/>
        <v>0.1</v>
      </c>
      <c r="T290" s="16"/>
      <c r="U290" s="20">
        <f t="shared" si="429"/>
        <v>261</v>
      </c>
      <c r="V290" s="15">
        <f t="shared" si="430"/>
        <v>-0.35995694706798531</v>
      </c>
      <c r="W290" s="15">
        <f t="shared" si="420"/>
        <v>0</v>
      </c>
      <c r="X290" s="15">
        <f t="shared" si="421"/>
        <v>0</v>
      </c>
      <c r="Y290" s="15">
        <f t="shared" si="422"/>
        <v>0</v>
      </c>
      <c r="Z290" s="34">
        <f t="shared" si="423"/>
        <v>-0.35995694706798531</v>
      </c>
      <c r="AA290" s="30">
        <f t="shared" si="434"/>
        <v>0.1</v>
      </c>
      <c r="AC290" s="16"/>
      <c r="AD290" s="20">
        <f t="shared" si="431"/>
        <v>261</v>
      </c>
      <c r="AE290" s="15">
        <f t="shared" si="432"/>
        <v>-3.7277002818882465E-2</v>
      </c>
      <c r="AF290" s="15"/>
      <c r="AG290" s="15">
        <f t="shared" si="424"/>
        <v>0</v>
      </c>
      <c r="AH290" s="15">
        <f t="shared" si="425"/>
        <v>0</v>
      </c>
      <c r="AI290" s="34">
        <f t="shared" si="426"/>
        <v>-3.7277002818882465E-2</v>
      </c>
      <c r="AJ290" s="30">
        <f t="shared" si="435"/>
        <v>0.1</v>
      </c>
    </row>
    <row r="291" spans="2:36" ht="14.25" x14ac:dyDescent="0.3">
      <c r="B291" s="16"/>
      <c r="C291" s="20">
        <f t="shared" si="390"/>
        <v>262</v>
      </c>
      <c r="D291" s="15">
        <f t="shared" si="427"/>
        <v>1507526.7676672188</v>
      </c>
      <c r="E291" s="13">
        <f t="shared" si="428"/>
        <v>45434.972316782958</v>
      </c>
      <c r="F291" s="15">
        <f t="shared" si="416"/>
        <v>12563</v>
      </c>
      <c r="G291" s="15">
        <f t="shared" si="417"/>
        <v>32871.972316782958</v>
      </c>
      <c r="H291" s="34">
        <f t="shared" si="418"/>
        <v>1474654.7953504359</v>
      </c>
      <c r="I291" s="30">
        <f t="shared" si="419"/>
        <v>0.1</v>
      </c>
      <c r="K291" s="16"/>
      <c r="L291" s="20">
        <f t="shared" si="393"/>
        <v>262</v>
      </c>
      <c r="M291" s="15">
        <f t="shared" si="374"/>
        <v>0</v>
      </c>
      <c r="N291" s="15">
        <f t="shared" si="415"/>
        <v>0</v>
      </c>
      <c r="O291" s="15">
        <f t="shared" si="341"/>
        <v>0</v>
      </c>
      <c r="P291" s="15">
        <f t="shared" si="342"/>
        <v>0</v>
      </c>
      <c r="Q291" s="34">
        <f t="shared" si="343"/>
        <v>0</v>
      </c>
      <c r="R291" s="30">
        <f t="shared" si="433"/>
        <v>0.1</v>
      </c>
      <c r="T291" s="16"/>
      <c r="U291" s="20">
        <f t="shared" si="429"/>
        <v>262</v>
      </c>
      <c r="V291" s="15">
        <f t="shared" si="430"/>
        <v>-0.35995694706798531</v>
      </c>
      <c r="W291" s="15">
        <f t="shared" si="420"/>
        <v>0</v>
      </c>
      <c r="X291" s="15">
        <f t="shared" si="421"/>
        <v>0</v>
      </c>
      <c r="Y291" s="15">
        <f t="shared" si="422"/>
        <v>0</v>
      </c>
      <c r="Z291" s="34">
        <f t="shared" si="423"/>
        <v>-0.35995694706798531</v>
      </c>
      <c r="AA291" s="30">
        <f t="shared" si="434"/>
        <v>0.1</v>
      </c>
      <c r="AC291" s="16"/>
      <c r="AD291" s="20">
        <f t="shared" si="431"/>
        <v>262</v>
      </c>
      <c r="AE291" s="15">
        <f t="shared" si="432"/>
        <v>-3.7277002818882465E-2</v>
      </c>
      <c r="AF291" s="15"/>
      <c r="AG291" s="15">
        <f t="shared" si="424"/>
        <v>0</v>
      </c>
      <c r="AH291" s="15">
        <f t="shared" si="425"/>
        <v>0</v>
      </c>
      <c r="AI291" s="34">
        <f t="shared" si="426"/>
        <v>-3.7277002818882465E-2</v>
      </c>
      <c r="AJ291" s="30">
        <f t="shared" si="435"/>
        <v>0.1</v>
      </c>
    </row>
    <row r="292" spans="2:36" ht="14.25" x14ac:dyDescent="0.3">
      <c r="B292" s="16"/>
      <c r="C292" s="20">
        <f t="shared" si="390"/>
        <v>263</v>
      </c>
      <c r="D292" s="15">
        <f t="shared" si="427"/>
        <v>1474654.7953504359</v>
      </c>
      <c r="E292" s="13">
        <f t="shared" si="428"/>
        <v>45434.980849347157</v>
      </c>
      <c r="F292" s="15">
        <f t="shared" si="416"/>
        <v>12289</v>
      </c>
      <c r="G292" s="15">
        <f t="shared" si="417"/>
        <v>33145.980849347157</v>
      </c>
      <c r="H292" s="34">
        <f t="shared" si="418"/>
        <v>1441508.8145010888</v>
      </c>
      <c r="I292" s="30">
        <f t="shared" si="419"/>
        <v>0.1</v>
      </c>
      <c r="K292" s="16"/>
      <c r="L292" s="20">
        <f t="shared" si="393"/>
        <v>263</v>
      </c>
      <c r="M292" s="15">
        <f t="shared" si="374"/>
        <v>0</v>
      </c>
      <c r="N292" s="15">
        <f t="shared" si="415"/>
        <v>0</v>
      </c>
      <c r="O292" s="15">
        <f t="shared" si="341"/>
        <v>0</v>
      </c>
      <c r="P292" s="15">
        <f t="shared" si="342"/>
        <v>0</v>
      </c>
      <c r="Q292" s="34">
        <f t="shared" si="343"/>
        <v>0</v>
      </c>
      <c r="R292" s="30">
        <f t="shared" si="433"/>
        <v>0.1</v>
      </c>
      <c r="T292" s="16"/>
      <c r="U292" s="20">
        <f t="shared" si="429"/>
        <v>263</v>
      </c>
      <c r="V292" s="15">
        <f t="shared" si="430"/>
        <v>-0.35995694706798531</v>
      </c>
      <c r="W292" s="15">
        <f t="shared" si="420"/>
        <v>0</v>
      </c>
      <c r="X292" s="15">
        <f t="shared" si="421"/>
        <v>0</v>
      </c>
      <c r="Y292" s="15">
        <f t="shared" si="422"/>
        <v>0</v>
      </c>
      <c r="Z292" s="34">
        <f t="shared" si="423"/>
        <v>-0.35995694706798531</v>
      </c>
      <c r="AA292" s="30">
        <f t="shared" si="434"/>
        <v>0.1</v>
      </c>
      <c r="AC292" s="16"/>
      <c r="AD292" s="20">
        <f t="shared" si="431"/>
        <v>263</v>
      </c>
      <c r="AE292" s="15">
        <f t="shared" si="432"/>
        <v>-3.7277002818882465E-2</v>
      </c>
      <c r="AF292" s="15"/>
      <c r="AG292" s="15">
        <f t="shared" si="424"/>
        <v>0</v>
      </c>
      <c r="AH292" s="15">
        <f t="shared" si="425"/>
        <v>0</v>
      </c>
      <c r="AI292" s="34">
        <f t="shared" si="426"/>
        <v>-3.7277002818882465E-2</v>
      </c>
      <c r="AJ292" s="30">
        <f t="shared" si="435"/>
        <v>0.1</v>
      </c>
    </row>
    <row r="293" spans="2:36" ht="14.25" x14ac:dyDescent="0.3">
      <c r="B293" s="16"/>
      <c r="C293" s="20">
        <f t="shared" si="390"/>
        <v>264</v>
      </c>
      <c r="D293" s="15">
        <f t="shared" si="427"/>
        <v>1441508.8145010888</v>
      </c>
      <c r="E293" s="13">
        <f t="shared" si="428"/>
        <v>45434.987469568761</v>
      </c>
      <c r="F293" s="15">
        <f t="shared" si="416"/>
        <v>12013</v>
      </c>
      <c r="G293" s="15">
        <f t="shared" si="417"/>
        <v>33421.987469568761</v>
      </c>
      <c r="H293" s="34">
        <f t="shared" si="418"/>
        <v>1408086.82703152</v>
      </c>
      <c r="I293" s="30">
        <f t="shared" si="419"/>
        <v>0.1</v>
      </c>
      <c r="K293" s="16"/>
      <c r="L293" s="20">
        <f t="shared" si="393"/>
        <v>264</v>
      </c>
      <c r="M293" s="15">
        <f t="shared" si="374"/>
        <v>0</v>
      </c>
      <c r="N293" s="15">
        <f t="shared" si="415"/>
        <v>0</v>
      </c>
      <c r="O293" s="15">
        <f t="shared" si="341"/>
        <v>0</v>
      </c>
      <c r="P293" s="15">
        <f t="shared" si="342"/>
        <v>0</v>
      </c>
      <c r="Q293" s="34">
        <f t="shared" si="343"/>
        <v>0</v>
      </c>
      <c r="R293" s="30">
        <f t="shared" si="433"/>
        <v>0.1</v>
      </c>
      <c r="T293" s="16"/>
      <c r="U293" s="20">
        <f t="shared" si="429"/>
        <v>264</v>
      </c>
      <c r="V293" s="15">
        <f t="shared" si="430"/>
        <v>-0.35995694706798531</v>
      </c>
      <c r="W293" s="15">
        <f t="shared" si="420"/>
        <v>0</v>
      </c>
      <c r="X293" s="15">
        <f t="shared" si="421"/>
        <v>0</v>
      </c>
      <c r="Y293" s="15">
        <f t="shared" si="422"/>
        <v>0</v>
      </c>
      <c r="Z293" s="34">
        <f t="shared" si="423"/>
        <v>-0.35995694706798531</v>
      </c>
      <c r="AA293" s="30">
        <f t="shared" si="434"/>
        <v>0.1</v>
      </c>
      <c r="AC293" s="16"/>
      <c r="AD293" s="20">
        <f t="shared" si="431"/>
        <v>264</v>
      </c>
      <c r="AE293" s="15">
        <f t="shared" si="432"/>
        <v>-3.7277002818882465E-2</v>
      </c>
      <c r="AF293" s="15"/>
      <c r="AG293" s="15">
        <f t="shared" si="424"/>
        <v>0</v>
      </c>
      <c r="AH293" s="15">
        <f t="shared" si="425"/>
        <v>0</v>
      </c>
      <c r="AI293" s="34">
        <f t="shared" si="426"/>
        <v>-3.7277002818882465E-2</v>
      </c>
      <c r="AJ293" s="30">
        <f t="shared" si="435"/>
        <v>0.1</v>
      </c>
    </row>
    <row r="294" spans="2:36" ht="14.25" x14ac:dyDescent="0.3">
      <c r="B294" s="16"/>
      <c r="C294" s="20"/>
      <c r="D294" s="15"/>
      <c r="E294" s="13"/>
      <c r="F294" s="15"/>
      <c r="G294" s="15"/>
      <c r="H294" s="34"/>
      <c r="I294" s="30"/>
      <c r="K294" s="16"/>
      <c r="L294" s="20"/>
      <c r="M294" s="15"/>
      <c r="N294" s="15"/>
      <c r="O294" s="15"/>
      <c r="P294" s="15"/>
      <c r="Q294" s="34"/>
      <c r="R294" s="30"/>
      <c r="T294" s="16"/>
      <c r="U294" s="20"/>
      <c r="V294" s="15"/>
      <c r="W294" s="15"/>
      <c r="X294" s="15"/>
      <c r="Y294" s="15"/>
      <c r="Z294" s="34"/>
      <c r="AA294" s="30"/>
      <c r="AC294" s="16"/>
      <c r="AD294" s="20"/>
      <c r="AE294" s="15"/>
      <c r="AF294" s="15"/>
      <c r="AG294" s="15"/>
      <c r="AH294" s="15"/>
      <c r="AI294" s="34"/>
      <c r="AJ294" s="30"/>
    </row>
    <row r="295" spans="2:36" ht="14.25" x14ac:dyDescent="0.3">
      <c r="B295" s="16">
        <f>B282+1</f>
        <v>23</v>
      </c>
      <c r="C295" s="20">
        <f>C293+1</f>
        <v>265</v>
      </c>
      <c r="D295" s="15">
        <f>H293</f>
        <v>1408086.82703152</v>
      </c>
      <c r="E295" s="13">
        <f>IF($G$5+1-C295=0,0,PMT(I295/12,$G$5+1-C295,-$D295,0,0))</f>
        <v>45435.001233002724</v>
      </c>
      <c r="F295" s="15">
        <f t="shared" ref="F295:F306" si="436">ROUND(D295*$O$8/12,)</f>
        <v>11734</v>
      </c>
      <c r="G295" s="15">
        <f t="shared" ref="G295:G306" si="437">E295-F295</f>
        <v>33701.001233002724</v>
      </c>
      <c r="H295" s="34">
        <f t="shared" ref="H295:H306" si="438">D295-G295</f>
        <v>1374385.8257985173</v>
      </c>
      <c r="I295" s="30">
        <f t="shared" ref="I295:I306" si="439">$O$8</f>
        <v>0.1</v>
      </c>
      <c r="K295" s="16">
        <f>K282+1</f>
        <v>23</v>
      </c>
      <c r="L295" s="20">
        <f>L293+1</f>
        <v>265</v>
      </c>
      <c r="M295" s="15">
        <f>Q293</f>
        <v>0</v>
      </c>
      <c r="N295" s="15">
        <f t="shared" si="415"/>
        <v>0</v>
      </c>
      <c r="O295" s="15">
        <f t="shared" si="341"/>
        <v>0</v>
      </c>
      <c r="P295" s="15">
        <f t="shared" si="342"/>
        <v>0</v>
      </c>
      <c r="Q295" s="34">
        <f t="shared" si="343"/>
        <v>0</v>
      </c>
      <c r="R295" s="30">
        <f t="shared" si="433"/>
        <v>0.1</v>
      </c>
      <c r="T295" s="16">
        <f>T282+1</f>
        <v>23</v>
      </c>
      <c r="U295" s="20">
        <f>U293+1</f>
        <v>265</v>
      </c>
      <c r="V295" s="15">
        <f>Z293</f>
        <v>-0.35995694706798531</v>
      </c>
      <c r="W295" s="15">
        <f t="shared" ref="W295:W306" si="440">IF($P$5+1-U295=0,0,PMT(AA295/12,$P$5+1-U295,-$M295,0,0))</f>
        <v>0</v>
      </c>
      <c r="X295" s="15">
        <f t="shared" ref="X295:X306" si="441">ROUND(V295*$O$8/12,)</f>
        <v>0</v>
      </c>
      <c r="Y295" s="15">
        <f t="shared" ref="Y295:Y306" si="442">W295-X295</f>
        <v>0</v>
      </c>
      <c r="Z295" s="34">
        <f t="shared" ref="Z295:Z306" si="443">V295-Y295</f>
        <v>-0.35995694706798531</v>
      </c>
      <c r="AA295" s="30">
        <f t="shared" si="434"/>
        <v>0.1</v>
      </c>
      <c r="AC295" s="16">
        <f>AC282+1</f>
        <v>23</v>
      </c>
      <c r="AD295" s="20">
        <f>AD293+1</f>
        <v>265</v>
      </c>
      <c r="AE295" s="15">
        <f>AI293</f>
        <v>-3.7277002818882465E-2</v>
      </c>
      <c r="AF295" s="15"/>
      <c r="AG295" s="15">
        <f t="shared" ref="AG295:AG306" si="444">ROUND(AE295*$O$8/12,)</f>
        <v>0</v>
      </c>
      <c r="AH295" s="15">
        <f t="shared" ref="AH295:AH306" si="445">AF295-AG295</f>
        <v>0</v>
      </c>
      <c r="AI295" s="34">
        <f t="shared" ref="AI295:AI306" si="446">AE295-AH295</f>
        <v>-3.7277002818882465E-2</v>
      </c>
      <c r="AJ295" s="30">
        <f t="shared" si="435"/>
        <v>0.1</v>
      </c>
    </row>
    <row r="296" spans="2:36" ht="14.25" x14ac:dyDescent="0.3">
      <c r="B296" s="16"/>
      <c r="C296" s="20">
        <f t="shared" si="390"/>
        <v>266</v>
      </c>
      <c r="D296" s="15">
        <f t="shared" ref="D296:D306" si="447">H295</f>
        <v>1374385.8257985173</v>
      </c>
      <c r="E296" s="13">
        <f t="shared" ref="E296:E306" si="448">IF($G$5+1-C296=0,0,PMT(I296/12,$G$5+1-C296,-$D296,0,0))</f>
        <v>45434.999352246443</v>
      </c>
      <c r="F296" s="15">
        <f t="shared" si="436"/>
        <v>11453</v>
      </c>
      <c r="G296" s="15">
        <f t="shared" si="437"/>
        <v>33981.999352246443</v>
      </c>
      <c r="H296" s="34">
        <f t="shared" si="438"/>
        <v>1340403.8264462708</v>
      </c>
      <c r="I296" s="30">
        <f t="shared" si="439"/>
        <v>0.1</v>
      </c>
      <c r="K296" s="16"/>
      <c r="L296" s="20">
        <f t="shared" si="393"/>
        <v>266</v>
      </c>
      <c r="M296" s="15">
        <f t="shared" si="374"/>
        <v>0</v>
      </c>
      <c r="N296" s="15">
        <f t="shared" si="415"/>
        <v>0</v>
      </c>
      <c r="O296" s="15">
        <f t="shared" ref="O296:O332" si="449">ROUND(M296*$O$8/12,)</f>
        <v>0</v>
      </c>
      <c r="P296" s="15">
        <f t="shared" ref="P296:P332" si="450">N296-O296</f>
        <v>0</v>
      </c>
      <c r="Q296" s="34">
        <f t="shared" ref="Q296:Q332" si="451">M296-P296</f>
        <v>0</v>
      </c>
      <c r="R296" s="30">
        <f t="shared" si="433"/>
        <v>0.1</v>
      </c>
      <c r="T296" s="16"/>
      <c r="U296" s="20">
        <f t="shared" ref="U296:U306" si="452">U295+1</f>
        <v>266</v>
      </c>
      <c r="V296" s="15">
        <f t="shared" ref="V296:V306" si="453">Z295</f>
        <v>-0.35995694706798531</v>
      </c>
      <c r="W296" s="15">
        <f t="shared" si="440"/>
        <v>0</v>
      </c>
      <c r="X296" s="15">
        <f t="shared" si="441"/>
        <v>0</v>
      </c>
      <c r="Y296" s="15">
        <f t="shared" si="442"/>
        <v>0</v>
      </c>
      <c r="Z296" s="34">
        <f t="shared" si="443"/>
        <v>-0.35995694706798531</v>
      </c>
      <c r="AA296" s="30">
        <f t="shared" si="434"/>
        <v>0.1</v>
      </c>
      <c r="AC296" s="16"/>
      <c r="AD296" s="20">
        <f t="shared" ref="AD296:AD306" si="454">AD295+1</f>
        <v>266</v>
      </c>
      <c r="AE296" s="15">
        <f t="shared" ref="AE296:AE306" si="455">AI295</f>
        <v>-3.7277002818882465E-2</v>
      </c>
      <c r="AF296" s="15"/>
      <c r="AG296" s="15">
        <f t="shared" si="444"/>
        <v>0</v>
      </c>
      <c r="AH296" s="15">
        <f t="shared" si="445"/>
        <v>0</v>
      </c>
      <c r="AI296" s="34">
        <f t="shared" si="446"/>
        <v>-3.7277002818882465E-2</v>
      </c>
      <c r="AJ296" s="30">
        <f t="shared" si="435"/>
        <v>0.1</v>
      </c>
    </row>
    <row r="297" spans="2:36" ht="14.25" x14ac:dyDescent="0.3">
      <c r="B297" s="16"/>
      <c r="C297" s="20">
        <f t="shared" si="390"/>
        <v>267</v>
      </c>
      <c r="D297" s="15">
        <f t="shared" si="447"/>
        <v>1340403.8264462708</v>
      </c>
      <c r="E297" s="13">
        <f t="shared" si="448"/>
        <v>45434.992057212621</v>
      </c>
      <c r="F297" s="15">
        <f t="shared" si="436"/>
        <v>11170</v>
      </c>
      <c r="G297" s="15">
        <f t="shared" si="437"/>
        <v>34264.992057212621</v>
      </c>
      <c r="H297" s="34">
        <f t="shared" si="438"/>
        <v>1306138.8343890582</v>
      </c>
      <c r="I297" s="30">
        <f t="shared" si="439"/>
        <v>0.1</v>
      </c>
      <c r="K297" s="16"/>
      <c r="L297" s="20">
        <f t="shared" si="393"/>
        <v>267</v>
      </c>
      <c r="M297" s="15">
        <f t="shared" si="374"/>
        <v>0</v>
      </c>
      <c r="N297" s="15">
        <f t="shared" si="415"/>
        <v>0</v>
      </c>
      <c r="O297" s="15">
        <f t="shared" si="449"/>
        <v>0</v>
      </c>
      <c r="P297" s="15">
        <f t="shared" si="450"/>
        <v>0</v>
      </c>
      <c r="Q297" s="34">
        <f t="shared" si="451"/>
        <v>0</v>
      </c>
      <c r="R297" s="30">
        <f t="shared" si="433"/>
        <v>0.1</v>
      </c>
      <c r="T297" s="16"/>
      <c r="U297" s="20">
        <f t="shared" si="452"/>
        <v>267</v>
      </c>
      <c r="V297" s="15">
        <f t="shared" si="453"/>
        <v>-0.35995694706798531</v>
      </c>
      <c r="W297" s="15">
        <f t="shared" si="440"/>
        <v>0</v>
      </c>
      <c r="X297" s="15">
        <f t="shared" si="441"/>
        <v>0</v>
      </c>
      <c r="Y297" s="15">
        <f t="shared" si="442"/>
        <v>0</v>
      </c>
      <c r="Z297" s="34">
        <f t="shared" si="443"/>
        <v>-0.35995694706798531</v>
      </c>
      <c r="AA297" s="30">
        <f t="shared" si="434"/>
        <v>0.1</v>
      </c>
      <c r="AC297" s="16"/>
      <c r="AD297" s="20">
        <f t="shared" si="454"/>
        <v>267</v>
      </c>
      <c r="AE297" s="15">
        <f t="shared" si="455"/>
        <v>-3.7277002818882465E-2</v>
      </c>
      <c r="AF297" s="15"/>
      <c r="AG297" s="15">
        <f t="shared" si="444"/>
        <v>0</v>
      </c>
      <c r="AH297" s="15">
        <f t="shared" si="445"/>
        <v>0</v>
      </c>
      <c r="AI297" s="34">
        <f t="shared" si="446"/>
        <v>-3.7277002818882465E-2</v>
      </c>
      <c r="AJ297" s="30">
        <f t="shared" si="435"/>
        <v>0.1</v>
      </c>
    </row>
    <row r="298" spans="2:36" ht="14.25" x14ac:dyDescent="0.3">
      <c r="B298" s="16"/>
      <c r="C298" s="20">
        <f t="shared" si="390"/>
        <v>268</v>
      </c>
      <c r="D298" s="15">
        <f t="shared" si="447"/>
        <v>1306138.8343890582</v>
      </c>
      <c r="E298" s="13">
        <f t="shared" si="448"/>
        <v>45434.990947998274</v>
      </c>
      <c r="F298" s="15">
        <f t="shared" si="436"/>
        <v>10884</v>
      </c>
      <c r="G298" s="15">
        <f t="shared" si="437"/>
        <v>34550.990947998274</v>
      </c>
      <c r="H298" s="34">
        <f t="shared" si="438"/>
        <v>1271587.8434410598</v>
      </c>
      <c r="I298" s="30">
        <f t="shared" si="439"/>
        <v>0.1</v>
      </c>
      <c r="K298" s="16"/>
      <c r="L298" s="20">
        <f t="shared" si="393"/>
        <v>268</v>
      </c>
      <c r="M298" s="15">
        <f t="shared" si="374"/>
        <v>0</v>
      </c>
      <c r="N298" s="15">
        <f t="shared" si="415"/>
        <v>0</v>
      </c>
      <c r="O298" s="15">
        <f t="shared" si="449"/>
        <v>0</v>
      </c>
      <c r="P298" s="15">
        <f t="shared" si="450"/>
        <v>0</v>
      </c>
      <c r="Q298" s="34">
        <f t="shared" si="451"/>
        <v>0</v>
      </c>
      <c r="R298" s="30">
        <f t="shared" si="433"/>
        <v>0.1</v>
      </c>
      <c r="T298" s="16"/>
      <c r="U298" s="20">
        <f t="shared" si="452"/>
        <v>268</v>
      </c>
      <c r="V298" s="15">
        <f t="shared" si="453"/>
        <v>-0.35995694706798531</v>
      </c>
      <c r="W298" s="15">
        <f t="shared" si="440"/>
        <v>0</v>
      </c>
      <c r="X298" s="15">
        <f t="shared" si="441"/>
        <v>0</v>
      </c>
      <c r="Y298" s="15">
        <f t="shared" si="442"/>
        <v>0</v>
      </c>
      <c r="Z298" s="34">
        <f t="shared" si="443"/>
        <v>-0.35995694706798531</v>
      </c>
      <c r="AA298" s="30">
        <f t="shared" si="434"/>
        <v>0.1</v>
      </c>
      <c r="AC298" s="16"/>
      <c r="AD298" s="20">
        <f t="shared" si="454"/>
        <v>268</v>
      </c>
      <c r="AE298" s="15">
        <f t="shared" si="455"/>
        <v>-3.7277002818882465E-2</v>
      </c>
      <c r="AF298" s="15"/>
      <c r="AG298" s="15">
        <f t="shared" si="444"/>
        <v>0</v>
      </c>
      <c r="AH298" s="15">
        <f t="shared" si="445"/>
        <v>0</v>
      </c>
      <c r="AI298" s="34">
        <f t="shared" si="446"/>
        <v>-3.7277002818882465E-2</v>
      </c>
      <c r="AJ298" s="30">
        <f t="shared" si="435"/>
        <v>0.1</v>
      </c>
    </row>
    <row r="299" spans="2:36" ht="14.25" x14ac:dyDescent="0.3">
      <c r="B299" s="16"/>
      <c r="C299" s="20">
        <f t="shared" si="390"/>
        <v>269</v>
      </c>
      <c r="D299" s="15">
        <f t="shared" si="447"/>
        <v>1271587.8434410598</v>
      </c>
      <c r="E299" s="13">
        <f t="shared" si="448"/>
        <v>45434.973429619458</v>
      </c>
      <c r="F299" s="15">
        <f t="shared" si="436"/>
        <v>10597</v>
      </c>
      <c r="G299" s="15">
        <f t="shared" si="437"/>
        <v>34837.973429619458</v>
      </c>
      <c r="H299" s="34">
        <f t="shared" si="438"/>
        <v>1236749.8700114402</v>
      </c>
      <c r="I299" s="30">
        <f t="shared" si="439"/>
        <v>0.1</v>
      </c>
      <c r="K299" s="16"/>
      <c r="L299" s="20">
        <f t="shared" si="393"/>
        <v>269</v>
      </c>
      <c r="M299" s="15">
        <f t="shared" si="374"/>
        <v>0</v>
      </c>
      <c r="N299" s="15">
        <f t="shared" si="415"/>
        <v>0</v>
      </c>
      <c r="O299" s="15">
        <f t="shared" si="449"/>
        <v>0</v>
      </c>
      <c r="P299" s="15">
        <f t="shared" si="450"/>
        <v>0</v>
      </c>
      <c r="Q299" s="34">
        <f t="shared" si="451"/>
        <v>0</v>
      </c>
      <c r="R299" s="30">
        <f t="shared" si="433"/>
        <v>0.1</v>
      </c>
      <c r="T299" s="16"/>
      <c r="U299" s="20">
        <f t="shared" si="452"/>
        <v>269</v>
      </c>
      <c r="V299" s="15">
        <f t="shared" si="453"/>
        <v>-0.35995694706798531</v>
      </c>
      <c r="W299" s="15">
        <f t="shared" si="440"/>
        <v>0</v>
      </c>
      <c r="X299" s="15">
        <f t="shared" si="441"/>
        <v>0</v>
      </c>
      <c r="Y299" s="15">
        <f t="shared" si="442"/>
        <v>0</v>
      </c>
      <c r="Z299" s="34">
        <f t="shared" si="443"/>
        <v>-0.35995694706798531</v>
      </c>
      <c r="AA299" s="30">
        <f t="shared" si="434"/>
        <v>0.1</v>
      </c>
      <c r="AC299" s="16"/>
      <c r="AD299" s="20">
        <f t="shared" si="454"/>
        <v>269</v>
      </c>
      <c r="AE299" s="15">
        <f t="shared" si="455"/>
        <v>-3.7277002818882465E-2</v>
      </c>
      <c r="AF299" s="15"/>
      <c r="AG299" s="15">
        <f t="shared" si="444"/>
        <v>0</v>
      </c>
      <c r="AH299" s="15">
        <f t="shared" si="445"/>
        <v>0</v>
      </c>
      <c r="AI299" s="34">
        <f t="shared" si="446"/>
        <v>-3.7277002818882465E-2</v>
      </c>
      <c r="AJ299" s="30">
        <f t="shared" si="435"/>
        <v>0.1</v>
      </c>
    </row>
    <row r="300" spans="2:36" ht="14.25" x14ac:dyDescent="0.3">
      <c r="B300" s="16"/>
      <c r="C300" s="20">
        <f t="shared" si="390"/>
        <v>270</v>
      </c>
      <c r="D300" s="15">
        <f t="shared" si="447"/>
        <v>1236749.8700114402</v>
      </c>
      <c r="E300" s="13">
        <f t="shared" si="448"/>
        <v>45434.989397094359</v>
      </c>
      <c r="F300" s="15">
        <f t="shared" si="436"/>
        <v>10306</v>
      </c>
      <c r="G300" s="15">
        <f t="shared" si="437"/>
        <v>35128.989397094359</v>
      </c>
      <c r="H300" s="34">
        <f t="shared" si="438"/>
        <v>1201620.8806143459</v>
      </c>
      <c r="I300" s="30">
        <f t="shared" si="439"/>
        <v>0.1</v>
      </c>
      <c r="K300" s="16"/>
      <c r="L300" s="20">
        <f t="shared" si="393"/>
        <v>270</v>
      </c>
      <c r="M300" s="15">
        <f t="shared" si="374"/>
        <v>0</v>
      </c>
      <c r="N300" s="15">
        <f t="shared" si="415"/>
        <v>0</v>
      </c>
      <c r="O300" s="15">
        <f t="shared" si="449"/>
        <v>0</v>
      </c>
      <c r="P300" s="15">
        <f t="shared" si="450"/>
        <v>0</v>
      </c>
      <c r="Q300" s="34">
        <f t="shared" si="451"/>
        <v>0</v>
      </c>
      <c r="R300" s="30">
        <f t="shared" si="433"/>
        <v>0.1</v>
      </c>
      <c r="T300" s="16"/>
      <c r="U300" s="20">
        <f t="shared" si="452"/>
        <v>270</v>
      </c>
      <c r="V300" s="15">
        <f t="shared" si="453"/>
        <v>-0.35995694706798531</v>
      </c>
      <c r="W300" s="15">
        <f t="shared" si="440"/>
        <v>0</v>
      </c>
      <c r="X300" s="15">
        <f t="shared" si="441"/>
        <v>0</v>
      </c>
      <c r="Y300" s="15">
        <f t="shared" si="442"/>
        <v>0</v>
      </c>
      <c r="Z300" s="34">
        <f t="shared" si="443"/>
        <v>-0.35995694706798531</v>
      </c>
      <c r="AA300" s="30">
        <f t="shared" si="434"/>
        <v>0.1</v>
      </c>
      <c r="AC300" s="16"/>
      <c r="AD300" s="20">
        <f t="shared" si="454"/>
        <v>270</v>
      </c>
      <c r="AE300" s="15">
        <f t="shared" si="455"/>
        <v>-3.7277002818882465E-2</v>
      </c>
      <c r="AF300" s="15"/>
      <c r="AG300" s="15">
        <f t="shared" si="444"/>
        <v>0</v>
      </c>
      <c r="AH300" s="15">
        <f t="shared" si="445"/>
        <v>0</v>
      </c>
      <c r="AI300" s="34">
        <f t="shared" si="446"/>
        <v>-3.7277002818882465E-2</v>
      </c>
      <c r="AJ300" s="30">
        <f t="shared" si="435"/>
        <v>0.1</v>
      </c>
    </row>
    <row r="301" spans="2:36" ht="14.25" x14ac:dyDescent="0.3">
      <c r="B301" s="16"/>
      <c r="C301" s="20">
        <f t="shared" si="390"/>
        <v>271</v>
      </c>
      <c r="D301" s="15">
        <f t="shared" si="447"/>
        <v>1201620.8806143459</v>
      </c>
      <c r="E301" s="13">
        <f t="shared" si="448"/>
        <v>45434.979985200589</v>
      </c>
      <c r="F301" s="15">
        <f t="shared" si="436"/>
        <v>10014</v>
      </c>
      <c r="G301" s="15">
        <f t="shared" si="437"/>
        <v>35420.979985200589</v>
      </c>
      <c r="H301" s="34">
        <f t="shared" si="438"/>
        <v>1166199.9006291453</v>
      </c>
      <c r="I301" s="30">
        <f t="shared" si="439"/>
        <v>0.1</v>
      </c>
      <c r="K301" s="16"/>
      <c r="L301" s="20">
        <f t="shared" si="393"/>
        <v>271</v>
      </c>
      <c r="M301" s="15">
        <f t="shared" si="374"/>
        <v>0</v>
      </c>
      <c r="N301" s="15">
        <f t="shared" si="415"/>
        <v>0</v>
      </c>
      <c r="O301" s="15">
        <f t="shared" si="449"/>
        <v>0</v>
      </c>
      <c r="P301" s="15">
        <f t="shared" si="450"/>
        <v>0</v>
      </c>
      <c r="Q301" s="34">
        <f t="shared" si="451"/>
        <v>0</v>
      </c>
      <c r="R301" s="30">
        <f t="shared" si="433"/>
        <v>0.1</v>
      </c>
      <c r="T301" s="16"/>
      <c r="U301" s="20">
        <f t="shared" si="452"/>
        <v>271</v>
      </c>
      <c r="V301" s="15">
        <f t="shared" si="453"/>
        <v>-0.35995694706798531</v>
      </c>
      <c r="W301" s="15">
        <f t="shared" si="440"/>
        <v>0</v>
      </c>
      <c r="X301" s="15">
        <f t="shared" si="441"/>
        <v>0</v>
      </c>
      <c r="Y301" s="15">
        <f t="shared" si="442"/>
        <v>0</v>
      </c>
      <c r="Z301" s="34">
        <f t="shared" si="443"/>
        <v>-0.35995694706798531</v>
      </c>
      <c r="AA301" s="30">
        <f t="shared" si="434"/>
        <v>0.1</v>
      </c>
      <c r="AC301" s="16"/>
      <c r="AD301" s="20">
        <f t="shared" si="454"/>
        <v>271</v>
      </c>
      <c r="AE301" s="15">
        <f t="shared" si="455"/>
        <v>-3.7277002818882465E-2</v>
      </c>
      <c r="AF301" s="15"/>
      <c r="AG301" s="15">
        <f t="shared" si="444"/>
        <v>0</v>
      </c>
      <c r="AH301" s="15">
        <f t="shared" si="445"/>
        <v>0</v>
      </c>
      <c r="AI301" s="34">
        <f t="shared" si="446"/>
        <v>-3.7277002818882465E-2</v>
      </c>
      <c r="AJ301" s="30">
        <f t="shared" si="435"/>
        <v>0.1</v>
      </c>
    </row>
    <row r="302" spans="2:36" ht="14.25" x14ac:dyDescent="0.3">
      <c r="B302" s="16"/>
      <c r="C302" s="20">
        <f t="shared" si="390"/>
        <v>272</v>
      </c>
      <c r="D302" s="15">
        <f t="shared" si="447"/>
        <v>1166199.9006291453</v>
      </c>
      <c r="E302" s="13">
        <f t="shared" si="448"/>
        <v>45434.999179231527</v>
      </c>
      <c r="F302" s="15">
        <f t="shared" si="436"/>
        <v>9718</v>
      </c>
      <c r="G302" s="15">
        <f t="shared" si="437"/>
        <v>35716.999179231527</v>
      </c>
      <c r="H302" s="34">
        <f t="shared" si="438"/>
        <v>1130482.9014499139</v>
      </c>
      <c r="I302" s="30">
        <f t="shared" si="439"/>
        <v>0.1</v>
      </c>
      <c r="K302" s="16"/>
      <c r="L302" s="20">
        <f t="shared" si="393"/>
        <v>272</v>
      </c>
      <c r="M302" s="15">
        <f t="shared" si="374"/>
        <v>0</v>
      </c>
      <c r="N302" s="15">
        <f t="shared" si="415"/>
        <v>0</v>
      </c>
      <c r="O302" s="15">
        <f t="shared" si="449"/>
        <v>0</v>
      </c>
      <c r="P302" s="15">
        <f t="shared" si="450"/>
        <v>0</v>
      </c>
      <c r="Q302" s="34">
        <f t="shared" si="451"/>
        <v>0</v>
      </c>
      <c r="R302" s="30">
        <f t="shared" si="433"/>
        <v>0.1</v>
      </c>
      <c r="T302" s="16"/>
      <c r="U302" s="20">
        <f t="shared" si="452"/>
        <v>272</v>
      </c>
      <c r="V302" s="15">
        <f t="shared" si="453"/>
        <v>-0.35995694706798531</v>
      </c>
      <c r="W302" s="15">
        <f t="shared" si="440"/>
        <v>0</v>
      </c>
      <c r="X302" s="15">
        <f t="shared" si="441"/>
        <v>0</v>
      </c>
      <c r="Y302" s="15">
        <f t="shared" si="442"/>
        <v>0</v>
      </c>
      <c r="Z302" s="34">
        <f t="shared" si="443"/>
        <v>-0.35995694706798531</v>
      </c>
      <c r="AA302" s="30">
        <f t="shared" si="434"/>
        <v>0.1</v>
      </c>
      <c r="AC302" s="16"/>
      <c r="AD302" s="20">
        <f t="shared" si="454"/>
        <v>272</v>
      </c>
      <c r="AE302" s="15">
        <f t="shared" si="455"/>
        <v>-3.7277002818882465E-2</v>
      </c>
      <c r="AF302" s="15"/>
      <c r="AG302" s="15">
        <f t="shared" si="444"/>
        <v>0</v>
      </c>
      <c r="AH302" s="15">
        <f t="shared" si="445"/>
        <v>0</v>
      </c>
      <c r="AI302" s="34">
        <f t="shared" si="446"/>
        <v>-3.7277002818882465E-2</v>
      </c>
      <c r="AJ302" s="30">
        <f t="shared" si="435"/>
        <v>0.1</v>
      </c>
    </row>
    <row r="303" spans="2:36" ht="14.25" x14ac:dyDescent="0.3">
      <c r="B303" s="16"/>
      <c r="C303" s="20">
        <f t="shared" si="390"/>
        <v>273</v>
      </c>
      <c r="D303" s="15">
        <f t="shared" si="447"/>
        <v>1130482.9014499139</v>
      </c>
      <c r="E303" s="13">
        <f t="shared" si="448"/>
        <v>45434.985815587585</v>
      </c>
      <c r="F303" s="15">
        <f t="shared" si="436"/>
        <v>9421</v>
      </c>
      <c r="G303" s="15">
        <f t="shared" si="437"/>
        <v>36013.985815587585</v>
      </c>
      <c r="H303" s="34">
        <f t="shared" si="438"/>
        <v>1094468.9156343262</v>
      </c>
      <c r="I303" s="30">
        <f t="shared" si="439"/>
        <v>0.1</v>
      </c>
      <c r="K303" s="16"/>
      <c r="L303" s="20">
        <f t="shared" si="393"/>
        <v>273</v>
      </c>
      <c r="M303" s="15">
        <f t="shared" si="374"/>
        <v>0</v>
      </c>
      <c r="N303" s="15">
        <f t="shared" si="415"/>
        <v>0</v>
      </c>
      <c r="O303" s="15">
        <f t="shared" si="449"/>
        <v>0</v>
      </c>
      <c r="P303" s="15">
        <f t="shared" si="450"/>
        <v>0</v>
      </c>
      <c r="Q303" s="34">
        <f t="shared" si="451"/>
        <v>0</v>
      </c>
      <c r="R303" s="30">
        <f t="shared" si="433"/>
        <v>0.1</v>
      </c>
      <c r="T303" s="16"/>
      <c r="U303" s="20">
        <f t="shared" si="452"/>
        <v>273</v>
      </c>
      <c r="V303" s="15">
        <f t="shared" si="453"/>
        <v>-0.35995694706798531</v>
      </c>
      <c r="W303" s="15">
        <f t="shared" si="440"/>
        <v>0</v>
      </c>
      <c r="X303" s="15">
        <f t="shared" si="441"/>
        <v>0</v>
      </c>
      <c r="Y303" s="15">
        <f t="shared" si="442"/>
        <v>0</v>
      </c>
      <c r="Z303" s="34">
        <f t="shared" si="443"/>
        <v>-0.35995694706798531</v>
      </c>
      <c r="AA303" s="30">
        <f t="shared" si="434"/>
        <v>0.1</v>
      </c>
      <c r="AC303" s="16"/>
      <c r="AD303" s="20">
        <f t="shared" si="454"/>
        <v>273</v>
      </c>
      <c r="AE303" s="15">
        <f t="shared" si="455"/>
        <v>-3.7277002818882465E-2</v>
      </c>
      <c r="AF303" s="15"/>
      <c r="AG303" s="15">
        <f t="shared" si="444"/>
        <v>0</v>
      </c>
      <c r="AH303" s="15">
        <f t="shared" si="445"/>
        <v>0</v>
      </c>
      <c r="AI303" s="34">
        <f t="shared" si="446"/>
        <v>-3.7277002818882465E-2</v>
      </c>
      <c r="AJ303" s="30">
        <f t="shared" si="435"/>
        <v>0.1</v>
      </c>
    </row>
    <row r="304" spans="2:36" ht="14.25" x14ac:dyDescent="0.3">
      <c r="B304" s="16"/>
      <c r="C304" s="20">
        <f t="shared" si="390"/>
        <v>274</v>
      </c>
      <c r="D304" s="15">
        <f t="shared" si="447"/>
        <v>1094468.9156343262</v>
      </c>
      <c r="E304" s="13">
        <f t="shared" si="448"/>
        <v>45434.998649609544</v>
      </c>
      <c r="F304" s="15">
        <f t="shared" si="436"/>
        <v>9121</v>
      </c>
      <c r="G304" s="15">
        <f t="shared" si="437"/>
        <v>36313.998649609544</v>
      </c>
      <c r="H304" s="34">
        <f t="shared" si="438"/>
        <v>1058154.9169847167</v>
      </c>
      <c r="I304" s="30">
        <f t="shared" si="439"/>
        <v>0.1</v>
      </c>
      <c r="K304" s="16"/>
      <c r="L304" s="20">
        <f t="shared" si="393"/>
        <v>274</v>
      </c>
      <c r="M304" s="15">
        <f t="shared" si="374"/>
        <v>0</v>
      </c>
      <c r="N304" s="15">
        <f t="shared" si="415"/>
        <v>0</v>
      </c>
      <c r="O304" s="15">
        <f t="shared" si="449"/>
        <v>0</v>
      </c>
      <c r="P304" s="15">
        <f t="shared" si="450"/>
        <v>0</v>
      </c>
      <c r="Q304" s="34">
        <f t="shared" si="451"/>
        <v>0</v>
      </c>
      <c r="R304" s="30">
        <f t="shared" si="433"/>
        <v>0.1</v>
      </c>
      <c r="T304" s="16"/>
      <c r="U304" s="20">
        <f t="shared" si="452"/>
        <v>274</v>
      </c>
      <c r="V304" s="15">
        <f t="shared" si="453"/>
        <v>-0.35995694706798531</v>
      </c>
      <c r="W304" s="15">
        <f t="shared" si="440"/>
        <v>0</v>
      </c>
      <c r="X304" s="15">
        <f t="shared" si="441"/>
        <v>0</v>
      </c>
      <c r="Y304" s="15">
        <f t="shared" si="442"/>
        <v>0</v>
      </c>
      <c r="Z304" s="34">
        <f t="shared" si="443"/>
        <v>-0.35995694706798531</v>
      </c>
      <c r="AA304" s="30">
        <f t="shared" si="434"/>
        <v>0.1</v>
      </c>
      <c r="AC304" s="16"/>
      <c r="AD304" s="20">
        <f t="shared" si="454"/>
        <v>274</v>
      </c>
      <c r="AE304" s="15">
        <f t="shared" si="455"/>
        <v>-3.7277002818882465E-2</v>
      </c>
      <c r="AF304" s="15"/>
      <c r="AG304" s="15">
        <f t="shared" si="444"/>
        <v>0</v>
      </c>
      <c r="AH304" s="15">
        <f t="shared" si="445"/>
        <v>0</v>
      </c>
      <c r="AI304" s="34">
        <f t="shared" si="446"/>
        <v>-3.7277002818882465E-2</v>
      </c>
      <c r="AJ304" s="30">
        <f t="shared" si="435"/>
        <v>0.1</v>
      </c>
    </row>
    <row r="305" spans="2:36" ht="14.25" x14ac:dyDescent="0.3">
      <c r="B305" s="16"/>
      <c r="C305" s="20">
        <f t="shared" si="390"/>
        <v>275</v>
      </c>
      <c r="D305" s="15">
        <f t="shared" si="447"/>
        <v>1058154.9169847167</v>
      </c>
      <c r="E305" s="13">
        <f t="shared" si="448"/>
        <v>45435.016928431345</v>
      </c>
      <c r="F305" s="15">
        <f t="shared" si="436"/>
        <v>8818</v>
      </c>
      <c r="G305" s="15">
        <f t="shared" si="437"/>
        <v>36617.016928431345</v>
      </c>
      <c r="H305" s="34">
        <f t="shared" si="438"/>
        <v>1021537.9000562853</v>
      </c>
      <c r="I305" s="30">
        <f t="shared" si="439"/>
        <v>0.1</v>
      </c>
      <c r="K305" s="16"/>
      <c r="L305" s="20">
        <f t="shared" si="393"/>
        <v>275</v>
      </c>
      <c r="M305" s="15">
        <f t="shared" si="374"/>
        <v>0</v>
      </c>
      <c r="N305" s="15">
        <f t="shared" si="415"/>
        <v>0</v>
      </c>
      <c r="O305" s="15">
        <f t="shared" si="449"/>
        <v>0</v>
      </c>
      <c r="P305" s="15">
        <f t="shared" si="450"/>
        <v>0</v>
      </c>
      <c r="Q305" s="34">
        <f t="shared" si="451"/>
        <v>0</v>
      </c>
      <c r="R305" s="30">
        <f t="shared" si="433"/>
        <v>0.1</v>
      </c>
      <c r="T305" s="16"/>
      <c r="U305" s="20">
        <f t="shared" si="452"/>
        <v>275</v>
      </c>
      <c r="V305" s="15">
        <f t="shared" si="453"/>
        <v>-0.35995694706798531</v>
      </c>
      <c r="W305" s="15">
        <f t="shared" si="440"/>
        <v>0</v>
      </c>
      <c r="X305" s="15">
        <f t="shared" si="441"/>
        <v>0</v>
      </c>
      <c r="Y305" s="15">
        <f t="shared" si="442"/>
        <v>0</v>
      </c>
      <c r="Z305" s="34">
        <f t="shared" si="443"/>
        <v>-0.35995694706798531</v>
      </c>
      <c r="AA305" s="30">
        <f t="shared" si="434"/>
        <v>0.1</v>
      </c>
      <c r="AC305" s="16"/>
      <c r="AD305" s="20">
        <f t="shared" si="454"/>
        <v>275</v>
      </c>
      <c r="AE305" s="15">
        <f t="shared" si="455"/>
        <v>-3.7277002818882465E-2</v>
      </c>
      <c r="AF305" s="15"/>
      <c r="AG305" s="15">
        <f t="shared" si="444"/>
        <v>0</v>
      </c>
      <c r="AH305" s="15">
        <f t="shared" si="445"/>
        <v>0</v>
      </c>
      <c r="AI305" s="34">
        <f t="shared" si="446"/>
        <v>-3.7277002818882465E-2</v>
      </c>
      <c r="AJ305" s="30">
        <f t="shared" si="435"/>
        <v>0.1</v>
      </c>
    </row>
    <row r="306" spans="2:36" ht="14.25" x14ac:dyDescent="0.3">
      <c r="B306" s="16"/>
      <c r="C306" s="20">
        <f t="shared" si="390"/>
        <v>276</v>
      </c>
      <c r="D306" s="15">
        <f t="shared" si="447"/>
        <v>1021537.9000562853</v>
      </c>
      <c r="E306" s="13">
        <f t="shared" si="448"/>
        <v>45435.018812411814</v>
      </c>
      <c r="F306" s="15">
        <f t="shared" si="436"/>
        <v>8513</v>
      </c>
      <c r="G306" s="15">
        <f t="shared" si="437"/>
        <v>36922.018812411814</v>
      </c>
      <c r="H306" s="34">
        <f t="shared" si="438"/>
        <v>984615.8812438735</v>
      </c>
      <c r="I306" s="30">
        <f t="shared" si="439"/>
        <v>0.1</v>
      </c>
      <c r="K306" s="16"/>
      <c r="L306" s="20">
        <f t="shared" si="393"/>
        <v>276</v>
      </c>
      <c r="M306" s="15">
        <f t="shared" si="374"/>
        <v>0</v>
      </c>
      <c r="N306" s="15">
        <f t="shared" si="415"/>
        <v>0</v>
      </c>
      <c r="O306" s="15">
        <f t="shared" si="449"/>
        <v>0</v>
      </c>
      <c r="P306" s="15">
        <f t="shared" si="450"/>
        <v>0</v>
      </c>
      <c r="Q306" s="34">
        <f t="shared" si="451"/>
        <v>0</v>
      </c>
      <c r="R306" s="30">
        <f t="shared" si="433"/>
        <v>0.1</v>
      </c>
      <c r="T306" s="16"/>
      <c r="U306" s="20">
        <f t="shared" si="452"/>
        <v>276</v>
      </c>
      <c r="V306" s="15">
        <f t="shared" si="453"/>
        <v>-0.35995694706798531</v>
      </c>
      <c r="W306" s="15">
        <f t="shared" si="440"/>
        <v>0</v>
      </c>
      <c r="X306" s="15">
        <f t="shared" si="441"/>
        <v>0</v>
      </c>
      <c r="Y306" s="15">
        <f t="shared" si="442"/>
        <v>0</v>
      </c>
      <c r="Z306" s="34">
        <f t="shared" si="443"/>
        <v>-0.35995694706798531</v>
      </c>
      <c r="AA306" s="30">
        <f t="shared" si="434"/>
        <v>0.1</v>
      </c>
      <c r="AC306" s="16"/>
      <c r="AD306" s="20">
        <f t="shared" si="454"/>
        <v>276</v>
      </c>
      <c r="AE306" s="15">
        <f t="shared" si="455"/>
        <v>-3.7277002818882465E-2</v>
      </c>
      <c r="AF306" s="15"/>
      <c r="AG306" s="15">
        <f t="shared" si="444"/>
        <v>0</v>
      </c>
      <c r="AH306" s="15">
        <f t="shared" si="445"/>
        <v>0</v>
      </c>
      <c r="AI306" s="34">
        <f t="shared" si="446"/>
        <v>-3.7277002818882465E-2</v>
      </c>
      <c r="AJ306" s="30">
        <f t="shared" si="435"/>
        <v>0.1</v>
      </c>
    </row>
    <row r="307" spans="2:36" ht="14.25" x14ac:dyDescent="0.3">
      <c r="B307" s="16"/>
      <c r="C307" s="20"/>
      <c r="D307" s="15"/>
      <c r="E307" s="13"/>
      <c r="F307" s="15"/>
      <c r="G307" s="15"/>
      <c r="H307" s="34"/>
      <c r="I307" s="30"/>
      <c r="K307" s="16"/>
      <c r="L307" s="20"/>
      <c r="M307" s="15"/>
      <c r="N307" s="15"/>
      <c r="O307" s="15"/>
      <c r="P307" s="15"/>
      <c r="Q307" s="34"/>
      <c r="R307" s="30"/>
      <c r="T307" s="16"/>
      <c r="U307" s="20"/>
      <c r="V307" s="15"/>
      <c r="W307" s="15"/>
      <c r="X307" s="15"/>
      <c r="Y307" s="15"/>
      <c r="Z307" s="34"/>
      <c r="AA307" s="30"/>
      <c r="AC307" s="16"/>
      <c r="AD307" s="20"/>
      <c r="AE307" s="15"/>
      <c r="AF307" s="15"/>
      <c r="AG307" s="15"/>
      <c r="AH307" s="15"/>
      <c r="AI307" s="34"/>
      <c r="AJ307" s="30"/>
    </row>
    <row r="308" spans="2:36" ht="14.25" x14ac:dyDescent="0.3">
      <c r="B308" s="16">
        <f>B295+1</f>
        <v>24</v>
      </c>
      <c r="C308" s="20">
        <f>C306+1</f>
        <v>277</v>
      </c>
      <c r="D308" s="15">
        <f>H306</f>
        <v>984615.8812438735</v>
      </c>
      <c r="E308" s="13">
        <f>IF($G$5+1-C308=0,0,PMT(I308/12,$G$5+1-C308,-$D308,0,0))</f>
        <v>45435.027310747442</v>
      </c>
      <c r="F308" s="15">
        <f t="shared" ref="F308:F319" si="456">ROUND(D308*$O$8/12,)</f>
        <v>8205</v>
      </c>
      <c r="G308" s="15">
        <f t="shared" ref="G308:G319" si="457">E308-F308</f>
        <v>37230.027310747442</v>
      </c>
      <c r="H308" s="34">
        <f t="shared" ref="H308:H319" si="458">D308-G308</f>
        <v>947385.85393312608</v>
      </c>
      <c r="I308" s="30">
        <f t="shared" ref="I308:I319" si="459">$O$8</f>
        <v>0.1</v>
      </c>
      <c r="K308" s="16">
        <f>K295+1</f>
        <v>24</v>
      </c>
      <c r="L308" s="20">
        <f>L306+1</f>
        <v>277</v>
      </c>
      <c r="M308" s="15">
        <f>Q306</f>
        <v>0</v>
      </c>
      <c r="N308" s="15">
        <f t="shared" si="415"/>
        <v>0</v>
      </c>
      <c r="O308" s="15">
        <f t="shared" si="449"/>
        <v>0</v>
      </c>
      <c r="P308" s="15">
        <f t="shared" si="450"/>
        <v>0</v>
      </c>
      <c r="Q308" s="34">
        <f t="shared" si="451"/>
        <v>0</v>
      </c>
      <c r="R308" s="30">
        <f t="shared" si="433"/>
        <v>0.1</v>
      </c>
      <c r="T308" s="16">
        <f>T295+1</f>
        <v>24</v>
      </c>
      <c r="U308" s="20">
        <f>U306+1</f>
        <v>277</v>
      </c>
      <c r="V308" s="15">
        <f>Z306</f>
        <v>-0.35995694706798531</v>
      </c>
      <c r="W308" s="15">
        <f t="shared" ref="W308:W319" si="460">IF($P$5+1-U308=0,0,PMT(AA308/12,$P$5+1-U308,-$M308,0,0))</f>
        <v>0</v>
      </c>
      <c r="X308" s="15">
        <f t="shared" ref="X308:X319" si="461">ROUND(V308*$O$8/12,)</f>
        <v>0</v>
      </c>
      <c r="Y308" s="15">
        <f t="shared" ref="Y308:Y319" si="462">W308-X308</f>
        <v>0</v>
      </c>
      <c r="Z308" s="34">
        <f t="shared" ref="Z308:Z319" si="463">V308-Y308</f>
        <v>-0.35995694706798531</v>
      </c>
      <c r="AA308" s="30">
        <f t="shared" si="434"/>
        <v>0.1</v>
      </c>
      <c r="AC308" s="16">
        <f>AC295+1</f>
        <v>24</v>
      </c>
      <c r="AD308" s="20">
        <f>AD306+1</f>
        <v>277</v>
      </c>
      <c r="AE308" s="15">
        <f>AI306</f>
        <v>-3.7277002818882465E-2</v>
      </c>
      <c r="AF308" s="15"/>
      <c r="AG308" s="15">
        <f t="shared" ref="AG308:AG319" si="464">ROUND(AE308*$O$8/12,)</f>
        <v>0</v>
      </c>
      <c r="AH308" s="15">
        <f t="shared" ref="AH308:AH319" si="465">AF308-AG308</f>
        <v>0</v>
      </c>
      <c r="AI308" s="34">
        <f t="shared" ref="AI308:AI319" si="466">AE308-AH308</f>
        <v>-3.7277002818882465E-2</v>
      </c>
      <c r="AJ308" s="30">
        <f t="shared" si="435"/>
        <v>0.1</v>
      </c>
    </row>
    <row r="309" spans="2:36" ht="14.25" x14ac:dyDescent="0.3">
      <c r="B309" s="16"/>
      <c r="C309" s="20">
        <f t="shared" si="390"/>
        <v>278</v>
      </c>
      <c r="D309" s="15">
        <f t="shared" ref="D309:D319" si="467">H308</f>
        <v>947385.85393312608</v>
      </c>
      <c r="E309" s="13">
        <f t="shared" ref="E309:E319" si="468">IF($G$5+1-C309=0,0,PMT(I309/12,$G$5+1-C309,-$D309,0,0))</f>
        <v>45435.020963767791</v>
      </c>
      <c r="F309" s="15">
        <f t="shared" si="456"/>
        <v>7895</v>
      </c>
      <c r="G309" s="15">
        <f t="shared" si="457"/>
        <v>37540.020963767791</v>
      </c>
      <c r="H309" s="34">
        <f t="shared" si="458"/>
        <v>909845.83296935831</v>
      </c>
      <c r="I309" s="30">
        <f t="shared" si="459"/>
        <v>0.1</v>
      </c>
      <c r="K309" s="16"/>
      <c r="L309" s="20">
        <f t="shared" si="393"/>
        <v>278</v>
      </c>
      <c r="M309" s="15">
        <f t="shared" si="374"/>
        <v>0</v>
      </c>
      <c r="N309" s="15">
        <f t="shared" si="415"/>
        <v>0</v>
      </c>
      <c r="O309" s="15">
        <f t="shared" si="449"/>
        <v>0</v>
      </c>
      <c r="P309" s="15">
        <f t="shared" si="450"/>
        <v>0</v>
      </c>
      <c r="Q309" s="34">
        <f t="shared" si="451"/>
        <v>0</v>
      </c>
      <c r="R309" s="30">
        <f t="shared" si="433"/>
        <v>0.1</v>
      </c>
      <c r="T309" s="16"/>
      <c r="U309" s="20">
        <f t="shared" ref="U309:U319" si="469">U308+1</f>
        <v>278</v>
      </c>
      <c r="V309" s="15">
        <f t="shared" ref="V309:V319" si="470">Z308</f>
        <v>-0.35995694706798531</v>
      </c>
      <c r="W309" s="15">
        <f t="shared" si="460"/>
        <v>0</v>
      </c>
      <c r="X309" s="15">
        <f t="shared" si="461"/>
        <v>0</v>
      </c>
      <c r="Y309" s="15">
        <f t="shared" si="462"/>
        <v>0</v>
      </c>
      <c r="Z309" s="34">
        <f t="shared" si="463"/>
        <v>-0.35995694706798531</v>
      </c>
      <c r="AA309" s="30">
        <f t="shared" si="434"/>
        <v>0.1</v>
      </c>
      <c r="AC309" s="16"/>
      <c r="AD309" s="20">
        <f t="shared" ref="AD309:AD319" si="471">AD308+1</f>
        <v>278</v>
      </c>
      <c r="AE309" s="15">
        <f t="shared" ref="AE309:AE319" si="472">AI308</f>
        <v>-3.7277002818882465E-2</v>
      </c>
      <c r="AF309" s="15"/>
      <c r="AG309" s="15">
        <f t="shared" si="464"/>
        <v>0</v>
      </c>
      <c r="AH309" s="15">
        <f t="shared" si="465"/>
        <v>0</v>
      </c>
      <c r="AI309" s="34">
        <f t="shared" si="466"/>
        <v>-3.7277002818882465E-2</v>
      </c>
      <c r="AJ309" s="30">
        <f t="shared" si="435"/>
        <v>0.1</v>
      </c>
    </row>
    <row r="310" spans="2:36" ht="14.25" x14ac:dyDescent="0.3">
      <c r="B310" s="16"/>
      <c r="C310" s="20">
        <f t="shared" si="390"/>
        <v>279</v>
      </c>
      <c r="D310" s="15">
        <f t="shared" si="467"/>
        <v>909845.83296935831</v>
      </c>
      <c r="E310" s="13">
        <f t="shared" si="468"/>
        <v>45435.026850542832</v>
      </c>
      <c r="F310" s="15">
        <f t="shared" si="456"/>
        <v>7582</v>
      </c>
      <c r="G310" s="15">
        <f t="shared" si="457"/>
        <v>37853.026850542832</v>
      </c>
      <c r="H310" s="34">
        <f t="shared" si="458"/>
        <v>871992.80611881544</v>
      </c>
      <c r="I310" s="30">
        <f t="shared" si="459"/>
        <v>0.1</v>
      </c>
      <c r="K310" s="16"/>
      <c r="L310" s="20">
        <f t="shared" si="393"/>
        <v>279</v>
      </c>
      <c r="M310" s="15">
        <f t="shared" si="374"/>
        <v>0</v>
      </c>
      <c r="N310" s="15">
        <f t="shared" si="415"/>
        <v>0</v>
      </c>
      <c r="O310" s="15">
        <f t="shared" si="449"/>
        <v>0</v>
      </c>
      <c r="P310" s="15">
        <f t="shared" si="450"/>
        <v>0</v>
      </c>
      <c r="Q310" s="34">
        <f t="shared" si="451"/>
        <v>0</v>
      </c>
      <c r="R310" s="30">
        <f t="shared" si="433"/>
        <v>0.1</v>
      </c>
      <c r="T310" s="16"/>
      <c r="U310" s="20">
        <f t="shared" si="469"/>
        <v>279</v>
      </c>
      <c r="V310" s="15">
        <f t="shared" si="470"/>
        <v>-0.35995694706798531</v>
      </c>
      <c r="W310" s="15">
        <f t="shared" si="460"/>
        <v>0</v>
      </c>
      <c r="X310" s="15">
        <f t="shared" si="461"/>
        <v>0</v>
      </c>
      <c r="Y310" s="15">
        <f t="shared" si="462"/>
        <v>0</v>
      </c>
      <c r="Z310" s="34">
        <f t="shared" si="463"/>
        <v>-0.35995694706798531</v>
      </c>
      <c r="AA310" s="30">
        <f t="shared" si="434"/>
        <v>0.1</v>
      </c>
      <c r="AC310" s="16"/>
      <c r="AD310" s="20">
        <f t="shared" si="471"/>
        <v>279</v>
      </c>
      <c r="AE310" s="15">
        <f t="shared" si="472"/>
        <v>-3.7277002818882465E-2</v>
      </c>
      <c r="AF310" s="15"/>
      <c r="AG310" s="15">
        <f t="shared" si="464"/>
        <v>0</v>
      </c>
      <c r="AH310" s="15">
        <f t="shared" si="465"/>
        <v>0</v>
      </c>
      <c r="AI310" s="34">
        <f t="shared" si="466"/>
        <v>-3.7277002818882465E-2</v>
      </c>
      <c r="AJ310" s="30">
        <f t="shared" si="435"/>
        <v>0.1</v>
      </c>
    </row>
    <row r="311" spans="2:36" ht="14.25" x14ac:dyDescent="0.3">
      <c r="B311" s="16"/>
      <c r="C311" s="20">
        <f t="shared" si="390"/>
        <v>280</v>
      </c>
      <c r="D311" s="15">
        <f t="shared" si="467"/>
        <v>871992.80611881544</v>
      </c>
      <c r="E311" s="13">
        <f t="shared" si="468"/>
        <v>45435.024317827891</v>
      </c>
      <c r="F311" s="15">
        <f t="shared" si="456"/>
        <v>7267</v>
      </c>
      <c r="G311" s="15">
        <f t="shared" si="457"/>
        <v>38168.024317827891</v>
      </c>
      <c r="H311" s="34">
        <f t="shared" si="458"/>
        <v>833824.78180098755</v>
      </c>
      <c r="I311" s="30">
        <f t="shared" si="459"/>
        <v>0.1</v>
      </c>
      <c r="K311" s="16"/>
      <c r="L311" s="20">
        <f t="shared" si="393"/>
        <v>280</v>
      </c>
      <c r="M311" s="15">
        <f t="shared" si="374"/>
        <v>0</v>
      </c>
      <c r="N311" s="15">
        <f t="shared" si="415"/>
        <v>0</v>
      </c>
      <c r="O311" s="15">
        <f t="shared" si="449"/>
        <v>0</v>
      </c>
      <c r="P311" s="15">
        <f t="shared" si="450"/>
        <v>0</v>
      </c>
      <c r="Q311" s="34">
        <f t="shared" si="451"/>
        <v>0</v>
      </c>
      <c r="R311" s="30">
        <f t="shared" si="433"/>
        <v>0.1</v>
      </c>
      <c r="T311" s="16"/>
      <c r="U311" s="20">
        <f t="shared" si="469"/>
        <v>280</v>
      </c>
      <c r="V311" s="15">
        <f t="shared" si="470"/>
        <v>-0.35995694706798531</v>
      </c>
      <c r="W311" s="15">
        <f t="shared" si="460"/>
        <v>0</v>
      </c>
      <c r="X311" s="15">
        <f t="shared" si="461"/>
        <v>0</v>
      </c>
      <c r="Y311" s="15">
        <f t="shared" si="462"/>
        <v>0</v>
      </c>
      <c r="Z311" s="34">
        <f t="shared" si="463"/>
        <v>-0.35995694706798531</v>
      </c>
      <c r="AA311" s="30">
        <f t="shared" si="434"/>
        <v>0.1</v>
      </c>
      <c r="AC311" s="16"/>
      <c r="AD311" s="20">
        <f t="shared" si="471"/>
        <v>280</v>
      </c>
      <c r="AE311" s="15">
        <f t="shared" si="472"/>
        <v>-3.7277002818882465E-2</v>
      </c>
      <c r="AF311" s="15"/>
      <c r="AG311" s="15">
        <f t="shared" si="464"/>
        <v>0</v>
      </c>
      <c r="AH311" s="15">
        <f t="shared" si="465"/>
        <v>0</v>
      </c>
      <c r="AI311" s="34">
        <f t="shared" si="466"/>
        <v>-3.7277002818882465E-2</v>
      </c>
      <c r="AJ311" s="30">
        <f t="shared" si="435"/>
        <v>0.1</v>
      </c>
    </row>
    <row r="312" spans="2:36" ht="14.25" x14ac:dyDescent="0.3">
      <c r="B312" s="16"/>
      <c r="C312" s="20">
        <f t="shared" si="390"/>
        <v>281</v>
      </c>
      <c r="D312" s="15">
        <f t="shared" si="467"/>
        <v>833824.78180098755</v>
      </c>
      <c r="E312" s="13">
        <f t="shared" si="468"/>
        <v>45435.045747751348</v>
      </c>
      <c r="F312" s="15">
        <f t="shared" si="456"/>
        <v>6949</v>
      </c>
      <c r="G312" s="15">
        <f t="shared" si="457"/>
        <v>38486.045747751348</v>
      </c>
      <c r="H312" s="34">
        <f t="shared" si="458"/>
        <v>795338.73605323618</v>
      </c>
      <c r="I312" s="30">
        <f t="shared" si="459"/>
        <v>0.1</v>
      </c>
      <c r="K312" s="16"/>
      <c r="L312" s="20">
        <f t="shared" si="393"/>
        <v>281</v>
      </c>
      <c r="M312" s="15">
        <f t="shared" ref="M312:M332" si="473">Q311</f>
        <v>0</v>
      </c>
      <c r="N312" s="15">
        <f t="shared" si="415"/>
        <v>0</v>
      </c>
      <c r="O312" s="15">
        <f t="shared" si="449"/>
        <v>0</v>
      </c>
      <c r="P312" s="15">
        <f t="shared" si="450"/>
        <v>0</v>
      </c>
      <c r="Q312" s="34">
        <f t="shared" si="451"/>
        <v>0</v>
      </c>
      <c r="R312" s="30">
        <f t="shared" si="433"/>
        <v>0.1</v>
      </c>
      <c r="T312" s="16"/>
      <c r="U312" s="20">
        <f t="shared" si="469"/>
        <v>281</v>
      </c>
      <c r="V312" s="15">
        <f t="shared" si="470"/>
        <v>-0.35995694706798531</v>
      </c>
      <c r="W312" s="15">
        <f t="shared" si="460"/>
        <v>0</v>
      </c>
      <c r="X312" s="15">
        <f t="shared" si="461"/>
        <v>0</v>
      </c>
      <c r="Y312" s="15">
        <f t="shared" si="462"/>
        <v>0</v>
      </c>
      <c r="Z312" s="34">
        <f t="shared" si="463"/>
        <v>-0.35995694706798531</v>
      </c>
      <c r="AA312" s="30">
        <f t="shared" si="434"/>
        <v>0.1</v>
      </c>
      <c r="AC312" s="16"/>
      <c r="AD312" s="20">
        <f t="shared" si="471"/>
        <v>281</v>
      </c>
      <c r="AE312" s="15">
        <f t="shared" si="472"/>
        <v>-3.7277002818882465E-2</v>
      </c>
      <c r="AF312" s="15"/>
      <c r="AG312" s="15">
        <f t="shared" si="464"/>
        <v>0</v>
      </c>
      <c r="AH312" s="15">
        <f t="shared" si="465"/>
        <v>0</v>
      </c>
      <c r="AI312" s="34">
        <f t="shared" si="466"/>
        <v>-3.7277002818882465E-2</v>
      </c>
      <c r="AJ312" s="30">
        <f t="shared" si="435"/>
        <v>0.1</v>
      </c>
    </row>
    <row r="313" spans="2:36" ht="14.25" x14ac:dyDescent="0.3">
      <c r="B313" s="16"/>
      <c r="C313" s="20">
        <f t="shared" si="390"/>
        <v>282</v>
      </c>
      <c r="D313" s="15">
        <f t="shared" si="467"/>
        <v>795338.73605323618</v>
      </c>
      <c r="E313" s="13">
        <f t="shared" si="468"/>
        <v>45435.072034694014</v>
      </c>
      <c r="F313" s="15">
        <f t="shared" si="456"/>
        <v>6628</v>
      </c>
      <c r="G313" s="15">
        <f t="shared" si="457"/>
        <v>38807.072034694014</v>
      </c>
      <c r="H313" s="34">
        <f t="shared" si="458"/>
        <v>756531.66401854216</v>
      </c>
      <c r="I313" s="30">
        <f t="shared" si="459"/>
        <v>0.1</v>
      </c>
      <c r="K313" s="16"/>
      <c r="L313" s="20">
        <f t="shared" si="393"/>
        <v>282</v>
      </c>
      <c r="M313" s="15">
        <f t="shared" si="473"/>
        <v>0</v>
      </c>
      <c r="N313" s="15">
        <f t="shared" si="415"/>
        <v>0</v>
      </c>
      <c r="O313" s="15">
        <f t="shared" si="449"/>
        <v>0</v>
      </c>
      <c r="P313" s="15">
        <f t="shared" si="450"/>
        <v>0</v>
      </c>
      <c r="Q313" s="34">
        <f t="shared" si="451"/>
        <v>0</v>
      </c>
      <c r="R313" s="30">
        <f t="shared" si="433"/>
        <v>0.1</v>
      </c>
      <c r="T313" s="16"/>
      <c r="U313" s="20">
        <f t="shared" si="469"/>
        <v>282</v>
      </c>
      <c r="V313" s="15">
        <f t="shared" si="470"/>
        <v>-0.35995694706798531</v>
      </c>
      <c r="W313" s="15">
        <f t="shared" si="460"/>
        <v>0</v>
      </c>
      <c r="X313" s="15">
        <f t="shared" si="461"/>
        <v>0</v>
      </c>
      <c r="Y313" s="15">
        <f t="shared" si="462"/>
        <v>0</v>
      </c>
      <c r="Z313" s="34">
        <f t="shared" si="463"/>
        <v>-0.35995694706798531</v>
      </c>
      <c r="AA313" s="30">
        <f t="shared" si="434"/>
        <v>0.1</v>
      </c>
      <c r="AC313" s="16"/>
      <c r="AD313" s="20">
        <f t="shared" si="471"/>
        <v>282</v>
      </c>
      <c r="AE313" s="15">
        <f t="shared" si="472"/>
        <v>-3.7277002818882465E-2</v>
      </c>
      <c r="AF313" s="15"/>
      <c r="AG313" s="15">
        <f t="shared" si="464"/>
        <v>0</v>
      </c>
      <c r="AH313" s="15">
        <f t="shared" si="465"/>
        <v>0</v>
      </c>
      <c r="AI313" s="34">
        <f t="shared" si="466"/>
        <v>-3.7277002818882465E-2</v>
      </c>
      <c r="AJ313" s="30">
        <f t="shared" si="435"/>
        <v>0.1</v>
      </c>
    </row>
    <row r="314" spans="2:36" ht="14.25" x14ac:dyDescent="0.3">
      <c r="B314" s="16"/>
      <c r="C314" s="20">
        <f t="shared" si="390"/>
        <v>283</v>
      </c>
      <c r="D314" s="15">
        <f t="shared" si="467"/>
        <v>756531.66401854216</v>
      </c>
      <c r="E314" s="13">
        <f t="shared" si="468"/>
        <v>45435.082676781938</v>
      </c>
      <c r="F314" s="15">
        <f t="shared" si="456"/>
        <v>6304</v>
      </c>
      <c r="G314" s="15">
        <f t="shared" si="457"/>
        <v>39131.082676781938</v>
      </c>
      <c r="H314" s="34">
        <f t="shared" si="458"/>
        <v>717400.58134176023</v>
      </c>
      <c r="I314" s="30">
        <f t="shared" si="459"/>
        <v>0.1</v>
      </c>
      <c r="K314" s="16"/>
      <c r="L314" s="20">
        <f t="shared" si="393"/>
        <v>283</v>
      </c>
      <c r="M314" s="15">
        <f t="shared" si="473"/>
        <v>0</v>
      </c>
      <c r="N314" s="15">
        <f t="shared" si="415"/>
        <v>0</v>
      </c>
      <c r="O314" s="15">
        <f t="shared" si="449"/>
        <v>0</v>
      </c>
      <c r="P314" s="15">
        <f t="shared" si="450"/>
        <v>0</v>
      </c>
      <c r="Q314" s="34">
        <f t="shared" si="451"/>
        <v>0</v>
      </c>
      <c r="R314" s="30">
        <f t="shared" si="433"/>
        <v>0.1</v>
      </c>
      <c r="T314" s="16"/>
      <c r="U314" s="20">
        <f t="shared" si="469"/>
        <v>283</v>
      </c>
      <c r="V314" s="15">
        <f t="shared" si="470"/>
        <v>-0.35995694706798531</v>
      </c>
      <c r="W314" s="15">
        <f t="shared" si="460"/>
        <v>0</v>
      </c>
      <c r="X314" s="15">
        <f t="shared" si="461"/>
        <v>0</v>
      </c>
      <c r="Y314" s="15">
        <f t="shared" si="462"/>
        <v>0</v>
      </c>
      <c r="Z314" s="34">
        <f t="shared" si="463"/>
        <v>-0.35995694706798531</v>
      </c>
      <c r="AA314" s="30">
        <f t="shared" si="434"/>
        <v>0.1</v>
      </c>
      <c r="AC314" s="16"/>
      <c r="AD314" s="20">
        <f t="shared" si="471"/>
        <v>283</v>
      </c>
      <c r="AE314" s="15">
        <f t="shared" si="472"/>
        <v>-3.7277002818882465E-2</v>
      </c>
      <c r="AF314" s="15"/>
      <c r="AG314" s="15">
        <f t="shared" si="464"/>
        <v>0</v>
      </c>
      <c r="AH314" s="15">
        <f t="shared" si="465"/>
        <v>0</v>
      </c>
      <c r="AI314" s="34">
        <f t="shared" si="466"/>
        <v>-3.7277002818882465E-2</v>
      </c>
      <c r="AJ314" s="30">
        <f t="shared" si="435"/>
        <v>0.1</v>
      </c>
    </row>
    <row r="315" spans="2:36" ht="14.25" x14ac:dyDescent="0.3">
      <c r="B315" s="16"/>
      <c r="C315" s="20">
        <f t="shared" si="390"/>
        <v>284</v>
      </c>
      <c r="D315" s="15">
        <f t="shared" si="467"/>
        <v>717400.58134176023</v>
      </c>
      <c r="E315" s="13">
        <f t="shared" si="468"/>
        <v>45435.055409849934</v>
      </c>
      <c r="F315" s="15">
        <f t="shared" si="456"/>
        <v>5978</v>
      </c>
      <c r="G315" s="15">
        <f t="shared" si="457"/>
        <v>39457.055409849934</v>
      </c>
      <c r="H315" s="34">
        <f t="shared" si="458"/>
        <v>677943.52593191026</v>
      </c>
      <c r="I315" s="30">
        <f t="shared" si="459"/>
        <v>0.1</v>
      </c>
      <c r="K315" s="16"/>
      <c r="L315" s="20">
        <f t="shared" si="393"/>
        <v>284</v>
      </c>
      <c r="M315" s="15">
        <f t="shared" si="473"/>
        <v>0</v>
      </c>
      <c r="N315" s="15">
        <f t="shared" si="415"/>
        <v>0</v>
      </c>
      <c r="O315" s="15">
        <f t="shared" si="449"/>
        <v>0</v>
      </c>
      <c r="P315" s="15">
        <f t="shared" si="450"/>
        <v>0</v>
      </c>
      <c r="Q315" s="34">
        <f t="shared" si="451"/>
        <v>0</v>
      </c>
      <c r="R315" s="30">
        <f t="shared" si="433"/>
        <v>0.1</v>
      </c>
      <c r="T315" s="16"/>
      <c r="U315" s="20">
        <f t="shared" si="469"/>
        <v>284</v>
      </c>
      <c r="V315" s="15">
        <f t="shared" si="470"/>
        <v>-0.35995694706798531</v>
      </c>
      <c r="W315" s="15">
        <f t="shared" si="460"/>
        <v>0</v>
      </c>
      <c r="X315" s="15">
        <f t="shared" si="461"/>
        <v>0</v>
      </c>
      <c r="Y315" s="15">
        <f t="shared" si="462"/>
        <v>0</v>
      </c>
      <c r="Z315" s="34">
        <f t="shared" si="463"/>
        <v>-0.35995694706798531</v>
      </c>
      <c r="AA315" s="30">
        <f t="shared" si="434"/>
        <v>0.1</v>
      </c>
      <c r="AC315" s="16"/>
      <c r="AD315" s="20">
        <f t="shared" si="471"/>
        <v>284</v>
      </c>
      <c r="AE315" s="15">
        <f t="shared" si="472"/>
        <v>-3.7277002818882465E-2</v>
      </c>
      <c r="AF315" s="15"/>
      <c r="AG315" s="15">
        <f t="shared" si="464"/>
        <v>0</v>
      </c>
      <c r="AH315" s="15">
        <f t="shared" si="465"/>
        <v>0</v>
      </c>
      <c r="AI315" s="34">
        <f t="shared" si="466"/>
        <v>-3.7277002818882465E-2</v>
      </c>
      <c r="AJ315" s="30">
        <f t="shared" si="435"/>
        <v>0.1</v>
      </c>
    </row>
    <row r="316" spans="2:36" ht="14.25" x14ac:dyDescent="0.3">
      <c r="B316" s="16"/>
      <c r="C316" s="20">
        <f t="shared" si="390"/>
        <v>285</v>
      </c>
      <c r="D316" s="15">
        <f t="shared" si="467"/>
        <v>677943.52593191026</v>
      </c>
      <c r="E316" s="13">
        <f t="shared" si="468"/>
        <v>45435.032745540862</v>
      </c>
      <c r="F316" s="15">
        <f t="shared" si="456"/>
        <v>5650</v>
      </c>
      <c r="G316" s="15">
        <f t="shared" si="457"/>
        <v>39785.032745540862</v>
      </c>
      <c r="H316" s="34">
        <f t="shared" si="458"/>
        <v>638158.49318636942</v>
      </c>
      <c r="I316" s="30">
        <f t="shared" si="459"/>
        <v>0.1</v>
      </c>
      <c r="K316" s="16"/>
      <c r="L316" s="20">
        <f t="shared" si="393"/>
        <v>285</v>
      </c>
      <c r="M316" s="15">
        <f t="shared" si="473"/>
        <v>0</v>
      </c>
      <c r="N316" s="15">
        <f t="shared" si="415"/>
        <v>0</v>
      </c>
      <c r="O316" s="15">
        <f t="shared" si="449"/>
        <v>0</v>
      </c>
      <c r="P316" s="15">
        <f t="shared" si="450"/>
        <v>0</v>
      </c>
      <c r="Q316" s="34">
        <f t="shared" si="451"/>
        <v>0</v>
      </c>
      <c r="R316" s="30">
        <f t="shared" si="433"/>
        <v>0.1</v>
      </c>
      <c r="T316" s="16"/>
      <c r="U316" s="20">
        <f t="shared" si="469"/>
        <v>285</v>
      </c>
      <c r="V316" s="15">
        <f t="shared" si="470"/>
        <v>-0.35995694706798531</v>
      </c>
      <c r="W316" s="15">
        <f t="shared" si="460"/>
        <v>0</v>
      </c>
      <c r="X316" s="15">
        <f t="shared" si="461"/>
        <v>0</v>
      </c>
      <c r="Y316" s="15">
        <f t="shared" si="462"/>
        <v>0</v>
      </c>
      <c r="Z316" s="34">
        <f t="shared" si="463"/>
        <v>-0.35995694706798531</v>
      </c>
      <c r="AA316" s="30">
        <f t="shared" si="434"/>
        <v>0.1</v>
      </c>
      <c r="AC316" s="16"/>
      <c r="AD316" s="20">
        <f t="shared" si="471"/>
        <v>285</v>
      </c>
      <c r="AE316" s="15">
        <f t="shared" si="472"/>
        <v>-3.7277002818882465E-2</v>
      </c>
      <c r="AF316" s="15"/>
      <c r="AG316" s="15">
        <f t="shared" si="464"/>
        <v>0</v>
      </c>
      <c r="AH316" s="15">
        <f t="shared" si="465"/>
        <v>0</v>
      </c>
      <c r="AI316" s="34">
        <f t="shared" si="466"/>
        <v>-3.7277002818882465E-2</v>
      </c>
      <c r="AJ316" s="30">
        <f t="shared" si="435"/>
        <v>0.1</v>
      </c>
    </row>
    <row r="317" spans="2:36" ht="14.25" x14ac:dyDescent="0.3">
      <c r="B317" s="16"/>
      <c r="C317" s="20">
        <f t="shared" si="390"/>
        <v>286</v>
      </c>
      <c r="D317" s="15">
        <f t="shared" si="467"/>
        <v>638158.49318636942</v>
      </c>
      <c r="E317" s="13">
        <f t="shared" si="468"/>
        <v>45435.066252146884</v>
      </c>
      <c r="F317" s="15">
        <f t="shared" si="456"/>
        <v>5318</v>
      </c>
      <c r="G317" s="15">
        <f t="shared" si="457"/>
        <v>40117.066252146884</v>
      </c>
      <c r="H317" s="34">
        <f t="shared" si="458"/>
        <v>598041.42693422257</v>
      </c>
      <c r="I317" s="30">
        <f t="shared" si="459"/>
        <v>0.1</v>
      </c>
      <c r="K317" s="16"/>
      <c r="L317" s="20">
        <f t="shared" si="393"/>
        <v>286</v>
      </c>
      <c r="M317" s="15">
        <f t="shared" si="473"/>
        <v>0</v>
      </c>
      <c r="N317" s="15">
        <f t="shared" si="415"/>
        <v>0</v>
      </c>
      <c r="O317" s="15">
        <f t="shared" si="449"/>
        <v>0</v>
      </c>
      <c r="P317" s="15">
        <f t="shared" si="450"/>
        <v>0</v>
      </c>
      <c r="Q317" s="34">
        <f t="shared" si="451"/>
        <v>0</v>
      </c>
      <c r="R317" s="30">
        <f t="shared" si="433"/>
        <v>0.1</v>
      </c>
      <c r="T317" s="16"/>
      <c r="U317" s="20">
        <f t="shared" si="469"/>
        <v>286</v>
      </c>
      <c r="V317" s="15">
        <f t="shared" si="470"/>
        <v>-0.35995694706798531</v>
      </c>
      <c r="W317" s="15">
        <f t="shared" si="460"/>
        <v>0</v>
      </c>
      <c r="X317" s="15">
        <f t="shared" si="461"/>
        <v>0</v>
      </c>
      <c r="Y317" s="15">
        <f t="shared" si="462"/>
        <v>0</v>
      </c>
      <c r="Z317" s="34">
        <f t="shared" si="463"/>
        <v>-0.35995694706798531</v>
      </c>
      <c r="AA317" s="30">
        <f t="shared" si="434"/>
        <v>0.1</v>
      </c>
      <c r="AC317" s="16"/>
      <c r="AD317" s="20">
        <f t="shared" si="471"/>
        <v>286</v>
      </c>
      <c r="AE317" s="15">
        <f t="shared" si="472"/>
        <v>-3.7277002818882465E-2</v>
      </c>
      <c r="AF317" s="15"/>
      <c r="AG317" s="15">
        <f t="shared" si="464"/>
        <v>0</v>
      </c>
      <c r="AH317" s="15">
        <f t="shared" si="465"/>
        <v>0</v>
      </c>
      <c r="AI317" s="34">
        <f t="shared" si="466"/>
        <v>-3.7277002818882465E-2</v>
      </c>
      <c r="AJ317" s="30">
        <f t="shared" si="435"/>
        <v>0.1</v>
      </c>
    </row>
    <row r="318" spans="2:36" ht="14.25" x14ac:dyDescent="0.3">
      <c r="B318" s="16"/>
      <c r="C318" s="20">
        <f t="shared" si="390"/>
        <v>287</v>
      </c>
      <c r="D318" s="15">
        <f t="shared" si="467"/>
        <v>598041.42693422257</v>
      </c>
      <c r="E318" s="13">
        <f t="shared" si="468"/>
        <v>45435.06720612455</v>
      </c>
      <c r="F318" s="15">
        <f t="shared" si="456"/>
        <v>4984</v>
      </c>
      <c r="G318" s="15">
        <f t="shared" si="457"/>
        <v>40451.06720612455</v>
      </c>
      <c r="H318" s="34">
        <f t="shared" si="458"/>
        <v>557590.35972809803</v>
      </c>
      <c r="I318" s="30">
        <f t="shared" si="459"/>
        <v>0.1</v>
      </c>
      <c r="K318" s="16"/>
      <c r="L318" s="20">
        <f t="shared" si="393"/>
        <v>287</v>
      </c>
      <c r="M318" s="15">
        <f t="shared" si="473"/>
        <v>0</v>
      </c>
      <c r="N318" s="15">
        <f t="shared" si="415"/>
        <v>0</v>
      </c>
      <c r="O318" s="15">
        <f t="shared" si="449"/>
        <v>0</v>
      </c>
      <c r="P318" s="15">
        <f t="shared" si="450"/>
        <v>0</v>
      </c>
      <c r="Q318" s="34">
        <f t="shared" si="451"/>
        <v>0</v>
      </c>
      <c r="R318" s="30">
        <f t="shared" si="433"/>
        <v>0.1</v>
      </c>
      <c r="T318" s="16"/>
      <c r="U318" s="20">
        <f t="shared" si="469"/>
        <v>287</v>
      </c>
      <c r="V318" s="15">
        <f t="shared" si="470"/>
        <v>-0.35995694706798531</v>
      </c>
      <c r="W318" s="15">
        <f t="shared" si="460"/>
        <v>0</v>
      </c>
      <c r="X318" s="15">
        <f t="shared" si="461"/>
        <v>0</v>
      </c>
      <c r="Y318" s="15">
        <f t="shared" si="462"/>
        <v>0</v>
      </c>
      <c r="Z318" s="34">
        <f t="shared" si="463"/>
        <v>-0.35995694706798531</v>
      </c>
      <c r="AA318" s="30">
        <f t="shared" si="434"/>
        <v>0.1</v>
      </c>
      <c r="AC318" s="16"/>
      <c r="AD318" s="20">
        <f t="shared" si="471"/>
        <v>287</v>
      </c>
      <c r="AE318" s="15">
        <f t="shared" si="472"/>
        <v>-3.7277002818882465E-2</v>
      </c>
      <c r="AF318" s="15"/>
      <c r="AG318" s="15">
        <f t="shared" si="464"/>
        <v>0</v>
      </c>
      <c r="AH318" s="15">
        <f t="shared" si="465"/>
        <v>0</v>
      </c>
      <c r="AI318" s="34">
        <f t="shared" si="466"/>
        <v>-3.7277002818882465E-2</v>
      </c>
      <c r="AJ318" s="30">
        <f t="shared" si="435"/>
        <v>0.1</v>
      </c>
    </row>
    <row r="319" spans="2:36" ht="14.25" x14ac:dyDescent="0.3">
      <c r="B319" s="16"/>
      <c r="C319" s="20">
        <f t="shared" si="390"/>
        <v>288</v>
      </c>
      <c r="D319" s="15">
        <f t="shared" si="467"/>
        <v>557590.35972809803</v>
      </c>
      <c r="E319" s="13">
        <f t="shared" si="468"/>
        <v>45435.09339875287</v>
      </c>
      <c r="F319" s="15">
        <f t="shared" si="456"/>
        <v>4647</v>
      </c>
      <c r="G319" s="15">
        <f t="shared" si="457"/>
        <v>40788.09339875287</v>
      </c>
      <c r="H319" s="34">
        <f t="shared" si="458"/>
        <v>516802.26632934518</v>
      </c>
      <c r="I319" s="30">
        <f t="shared" si="459"/>
        <v>0.1</v>
      </c>
      <c r="K319" s="16"/>
      <c r="L319" s="20">
        <f t="shared" si="393"/>
        <v>288</v>
      </c>
      <c r="M319" s="15">
        <f t="shared" si="473"/>
        <v>0</v>
      </c>
      <c r="N319" s="15">
        <f t="shared" si="415"/>
        <v>0</v>
      </c>
      <c r="O319" s="15">
        <f t="shared" si="449"/>
        <v>0</v>
      </c>
      <c r="P319" s="15">
        <f t="shared" si="450"/>
        <v>0</v>
      </c>
      <c r="Q319" s="34">
        <f t="shared" si="451"/>
        <v>0</v>
      </c>
      <c r="R319" s="30">
        <f t="shared" si="433"/>
        <v>0.1</v>
      </c>
      <c r="T319" s="16"/>
      <c r="U319" s="20">
        <f t="shared" si="469"/>
        <v>288</v>
      </c>
      <c r="V319" s="15">
        <f t="shared" si="470"/>
        <v>-0.35995694706798531</v>
      </c>
      <c r="W319" s="15">
        <f t="shared" si="460"/>
        <v>0</v>
      </c>
      <c r="X319" s="15">
        <f t="shared" si="461"/>
        <v>0</v>
      </c>
      <c r="Y319" s="15">
        <f t="shared" si="462"/>
        <v>0</v>
      </c>
      <c r="Z319" s="34">
        <f t="shared" si="463"/>
        <v>-0.35995694706798531</v>
      </c>
      <c r="AA319" s="30">
        <f t="shared" si="434"/>
        <v>0.1</v>
      </c>
      <c r="AC319" s="16"/>
      <c r="AD319" s="20">
        <f t="shared" si="471"/>
        <v>288</v>
      </c>
      <c r="AE319" s="15">
        <f t="shared" si="472"/>
        <v>-3.7277002818882465E-2</v>
      </c>
      <c r="AF319" s="15"/>
      <c r="AG319" s="15">
        <f t="shared" si="464"/>
        <v>0</v>
      </c>
      <c r="AH319" s="15">
        <f t="shared" si="465"/>
        <v>0</v>
      </c>
      <c r="AI319" s="34">
        <f t="shared" si="466"/>
        <v>-3.7277002818882465E-2</v>
      </c>
      <c r="AJ319" s="30">
        <f t="shared" si="435"/>
        <v>0.1</v>
      </c>
    </row>
    <row r="320" spans="2:36" ht="14.25" x14ac:dyDescent="0.3">
      <c r="B320" s="16"/>
      <c r="C320" s="20"/>
      <c r="D320" s="15"/>
      <c r="E320" s="13"/>
      <c r="F320" s="15"/>
      <c r="G320" s="15"/>
      <c r="H320" s="34"/>
      <c r="I320" s="30"/>
      <c r="K320" s="16"/>
      <c r="L320" s="20"/>
      <c r="M320" s="15"/>
      <c r="N320" s="15"/>
      <c r="O320" s="15"/>
      <c r="P320" s="15"/>
      <c r="Q320" s="34"/>
      <c r="R320" s="30"/>
      <c r="T320" s="16"/>
      <c r="U320" s="20"/>
      <c r="V320" s="15"/>
      <c r="W320" s="15"/>
      <c r="X320" s="15"/>
      <c r="Y320" s="15"/>
      <c r="Z320" s="34"/>
      <c r="AA320" s="30"/>
      <c r="AC320" s="16"/>
      <c r="AD320" s="20"/>
      <c r="AE320" s="15"/>
      <c r="AF320" s="15"/>
      <c r="AG320" s="15"/>
      <c r="AH320" s="15"/>
      <c r="AI320" s="34"/>
      <c r="AJ320" s="30"/>
    </row>
    <row r="321" spans="2:36" ht="14.25" x14ac:dyDescent="0.3">
      <c r="B321" s="16">
        <f>B308+1</f>
        <v>25</v>
      </c>
      <c r="C321" s="20">
        <f>C319+1</f>
        <v>289</v>
      </c>
      <c r="D321" s="15">
        <f>H319</f>
        <v>516802.26632934518</v>
      </c>
      <c r="E321" s="13">
        <f>IF($G$5+1-C321=0,0,PMT(I321/12,$G$5+1-C321,-$D321,0,0))</f>
        <v>45435.129766824095</v>
      </c>
      <c r="F321" s="15">
        <f t="shared" ref="F321:F332" si="474">ROUND(D321*$O$8/12,)</f>
        <v>4307</v>
      </c>
      <c r="G321" s="15">
        <f t="shared" ref="G321:G332" si="475">E321-F321</f>
        <v>41128.129766824095</v>
      </c>
      <c r="H321" s="34">
        <f t="shared" ref="H321:H332" si="476">D321-G321</f>
        <v>475674.1365625211</v>
      </c>
      <c r="I321" s="30">
        <f t="shared" ref="I321:I332" si="477">$O$8</f>
        <v>0.1</v>
      </c>
      <c r="K321" s="16">
        <f>K308+1</f>
        <v>25</v>
      </c>
      <c r="L321" s="20">
        <f>L319+1</f>
        <v>289</v>
      </c>
      <c r="M321" s="15">
        <f>Q319</f>
        <v>0</v>
      </c>
      <c r="N321" s="15">
        <f t="shared" si="415"/>
        <v>0</v>
      </c>
      <c r="O321" s="15">
        <f t="shared" si="449"/>
        <v>0</v>
      </c>
      <c r="P321" s="15">
        <f t="shared" si="450"/>
        <v>0</v>
      </c>
      <c r="Q321" s="34">
        <f t="shared" si="451"/>
        <v>0</v>
      </c>
      <c r="R321" s="30">
        <f t="shared" si="433"/>
        <v>0.1</v>
      </c>
      <c r="T321" s="16">
        <f>T308+1</f>
        <v>25</v>
      </c>
      <c r="U321" s="20">
        <f>U319+1</f>
        <v>289</v>
      </c>
      <c r="V321" s="15">
        <f>Z319</f>
        <v>-0.35995694706798531</v>
      </c>
      <c r="W321" s="15">
        <f t="shared" ref="W321:W332" si="478">IF($P$5+1-U321=0,0,PMT(AA321/12,$P$5+1-U321,-$M321,0,0))</f>
        <v>0</v>
      </c>
      <c r="X321" s="15">
        <f t="shared" ref="X321:X332" si="479">ROUND(V321*$O$8/12,)</f>
        <v>0</v>
      </c>
      <c r="Y321" s="15">
        <f t="shared" ref="Y321:Y332" si="480">W321-X321</f>
        <v>0</v>
      </c>
      <c r="Z321" s="34">
        <f t="shared" ref="Z321:Z332" si="481">V321-Y321</f>
        <v>-0.35995694706798531</v>
      </c>
      <c r="AA321" s="30">
        <f t="shared" si="434"/>
        <v>0.1</v>
      </c>
      <c r="AC321" s="16">
        <f>AC308+1</f>
        <v>25</v>
      </c>
      <c r="AD321" s="20">
        <f>AD319+1</f>
        <v>289</v>
      </c>
      <c r="AE321" s="15">
        <f>AI319</f>
        <v>-3.7277002818882465E-2</v>
      </c>
      <c r="AF321" s="15"/>
      <c r="AG321" s="15">
        <f t="shared" ref="AG321:AG332" si="482">ROUND(AE321*$O$8/12,)</f>
        <v>0</v>
      </c>
      <c r="AH321" s="15">
        <f t="shared" ref="AH321:AH332" si="483">AF321-AG321</f>
        <v>0</v>
      </c>
      <c r="AI321" s="34">
        <f t="shared" ref="AI321:AI332" si="484">AE321-AH321</f>
        <v>-3.7277002818882465E-2</v>
      </c>
      <c r="AJ321" s="30">
        <f t="shared" si="435"/>
        <v>0.1</v>
      </c>
    </row>
    <row r="322" spans="2:36" ht="14.25" x14ac:dyDescent="0.3">
      <c r="B322" s="16"/>
      <c r="C322" s="20">
        <f t="shared" ref="C322:C332" si="485">C321+1</f>
        <v>290</v>
      </c>
      <c r="D322" s="15">
        <f t="shared" ref="D322:D332" si="486">H321</f>
        <v>475674.1365625211</v>
      </c>
      <c r="E322" s="13">
        <f t="shared" ref="E322:E332" si="487">IF($G$5+1-C322=0,0,PMT(I322/12,$G$5+1-C322,-$D322,0,0))</f>
        <v>45435.159802010385</v>
      </c>
      <c r="F322" s="15">
        <f t="shared" si="474"/>
        <v>3964</v>
      </c>
      <c r="G322" s="15">
        <f t="shared" si="475"/>
        <v>41471.159802010385</v>
      </c>
      <c r="H322" s="34">
        <f t="shared" si="476"/>
        <v>434202.9767605107</v>
      </c>
      <c r="I322" s="30">
        <f t="shared" si="477"/>
        <v>0.1</v>
      </c>
      <c r="K322" s="16"/>
      <c r="L322" s="20">
        <f t="shared" ref="L322:L332" si="488">L321+1</f>
        <v>290</v>
      </c>
      <c r="M322" s="15">
        <f t="shared" si="473"/>
        <v>0</v>
      </c>
      <c r="N322" s="15">
        <f t="shared" si="415"/>
        <v>0</v>
      </c>
      <c r="O322" s="15">
        <f t="shared" si="449"/>
        <v>0</v>
      </c>
      <c r="P322" s="15">
        <f t="shared" si="450"/>
        <v>0</v>
      </c>
      <c r="Q322" s="34">
        <f t="shared" si="451"/>
        <v>0</v>
      </c>
      <c r="R322" s="30">
        <f t="shared" si="433"/>
        <v>0.1</v>
      </c>
      <c r="T322" s="16"/>
      <c r="U322" s="20">
        <f t="shared" ref="U322:U332" si="489">U321+1</f>
        <v>290</v>
      </c>
      <c r="V322" s="15">
        <f t="shared" ref="V322:V332" si="490">Z321</f>
        <v>-0.35995694706798531</v>
      </c>
      <c r="W322" s="15">
        <f t="shared" si="478"/>
        <v>0</v>
      </c>
      <c r="X322" s="15">
        <f t="shared" si="479"/>
        <v>0</v>
      </c>
      <c r="Y322" s="15">
        <f t="shared" si="480"/>
        <v>0</v>
      </c>
      <c r="Z322" s="34">
        <f t="shared" si="481"/>
        <v>-0.35995694706798531</v>
      </c>
      <c r="AA322" s="30">
        <f t="shared" si="434"/>
        <v>0.1</v>
      </c>
      <c r="AC322" s="16"/>
      <c r="AD322" s="20">
        <f t="shared" ref="AD322:AD332" si="491">AD321+1</f>
        <v>290</v>
      </c>
      <c r="AE322" s="15">
        <f t="shared" ref="AE322:AE332" si="492">AI321</f>
        <v>-3.7277002818882465E-2</v>
      </c>
      <c r="AF322" s="15"/>
      <c r="AG322" s="15">
        <f t="shared" si="482"/>
        <v>0</v>
      </c>
      <c r="AH322" s="15">
        <f t="shared" si="483"/>
        <v>0</v>
      </c>
      <c r="AI322" s="34">
        <f t="shared" si="484"/>
        <v>-3.7277002818882465E-2</v>
      </c>
      <c r="AJ322" s="30">
        <f t="shared" si="435"/>
        <v>0.1</v>
      </c>
    </row>
    <row r="323" spans="2:36" ht="14.25" x14ac:dyDescent="0.3">
      <c r="B323" s="16"/>
      <c r="C323" s="20">
        <f t="shared" si="485"/>
        <v>291</v>
      </c>
      <c r="D323" s="15">
        <f t="shared" si="486"/>
        <v>434202.9767605107</v>
      </c>
      <c r="E323" s="13">
        <f t="shared" si="487"/>
        <v>45435.164914946465</v>
      </c>
      <c r="F323" s="15">
        <f t="shared" si="474"/>
        <v>3618</v>
      </c>
      <c r="G323" s="15">
        <f t="shared" si="475"/>
        <v>41817.164914946465</v>
      </c>
      <c r="H323" s="34">
        <f t="shared" si="476"/>
        <v>392385.81184556423</v>
      </c>
      <c r="I323" s="30">
        <f t="shared" si="477"/>
        <v>0.1</v>
      </c>
      <c r="K323" s="16"/>
      <c r="L323" s="20">
        <f t="shared" si="488"/>
        <v>291</v>
      </c>
      <c r="M323" s="15">
        <f t="shared" si="473"/>
        <v>0</v>
      </c>
      <c r="N323" s="15">
        <f t="shared" si="415"/>
        <v>0</v>
      </c>
      <c r="O323" s="15">
        <f t="shared" si="449"/>
        <v>0</v>
      </c>
      <c r="P323" s="15">
        <f t="shared" si="450"/>
        <v>0</v>
      </c>
      <c r="Q323" s="34">
        <f t="shared" si="451"/>
        <v>0</v>
      </c>
      <c r="R323" s="30">
        <f t="shared" si="433"/>
        <v>0.1</v>
      </c>
      <c r="T323" s="16"/>
      <c r="U323" s="20">
        <f t="shared" si="489"/>
        <v>291</v>
      </c>
      <c r="V323" s="15">
        <f t="shared" si="490"/>
        <v>-0.35995694706798531</v>
      </c>
      <c r="W323" s="15">
        <f t="shared" si="478"/>
        <v>0</v>
      </c>
      <c r="X323" s="15">
        <f t="shared" si="479"/>
        <v>0</v>
      </c>
      <c r="Y323" s="15">
        <f t="shared" si="480"/>
        <v>0</v>
      </c>
      <c r="Z323" s="34">
        <f t="shared" si="481"/>
        <v>-0.35995694706798531</v>
      </c>
      <c r="AA323" s="30">
        <f t="shared" si="434"/>
        <v>0.1</v>
      </c>
      <c r="AC323" s="16"/>
      <c r="AD323" s="20">
        <f t="shared" si="491"/>
        <v>291</v>
      </c>
      <c r="AE323" s="15">
        <f t="shared" si="492"/>
        <v>-3.7277002818882465E-2</v>
      </c>
      <c r="AF323" s="15"/>
      <c r="AG323" s="15">
        <f t="shared" si="482"/>
        <v>0</v>
      </c>
      <c r="AH323" s="15">
        <f t="shared" si="483"/>
        <v>0</v>
      </c>
      <c r="AI323" s="34">
        <f t="shared" si="484"/>
        <v>-3.7277002818882465E-2</v>
      </c>
      <c r="AJ323" s="30">
        <f t="shared" si="435"/>
        <v>0.1</v>
      </c>
    </row>
    <row r="324" spans="2:36" ht="14.25" x14ac:dyDescent="0.3">
      <c r="B324" s="16"/>
      <c r="C324" s="20">
        <f t="shared" si="485"/>
        <v>292</v>
      </c>
      <c r="D324" s="15">
        <f t="shared" si="486"/>
        <v>392385.81184556423</v>
      </c>
      <c r="E324" s="13">
        <f t="shared" si="487"/>
        <v>45435.123445250909</v>
      </c>
      <c r="F324" s="15">
        <f t="shared" si="474"/>
        <v>3270</v>
      </c>
      <c r="G324" s="15">
        <f t="shared" si="475"/>
        <v>42165.123445250909</v>
      </c>
      <c r="H324" s="34">
        <f t="shared" si="476"/>
        <v>350220.68840031332</v>
      </c>
      <c r="I324" s="30">
        <f t="shared" si="477"/>
        <v>0.1</v>
      </c>
      <c r="K324" s="16"/>
      <c r="L324" s="20">
        <f t="shared" si="488"/>
        <v>292</v>
      </c>
      <c r="M324" s="15">
        <f t="shared" si="473"/>
        <v>0</v>
      </c>
      <c r="N324" s="15">
        <f t="shared" si="415"/>
        <v>0</v>
      </c>
      <c r="O324" s="15">
        <f t="shared" si="449"/>
        <v>0</v>
      </c>
      <c r="P324" s="15">
        <f t="shared" si="450"/>
        <v>0</v>
      </c>
      <c r="Q324" s="34">
        <f t="shared" si="451"/>
        <v>0</v>
      </c>
      <c r="R324" s="30">
        <f t="shared" si="433"/>
        <v>0.1</v>
      </c>
      <c r="T324" s="16"/>
      <c r="U324" s="20">
        <f t="shared" si="489"/>
        <v>292</v>
      </c>
      <c r="V324" s="15">
        <f t="shared" si="490"/>
        <v>-0.35995694706798531</v>
      </c>
      <c r="W324" s="15">
        <f t="shared" si="478"/>
        <v>0</v>
      </c>
      <c r="X324" s="15">
        <f t="shared" si="479"/>
        <v>0</v>
      </c>
      <c r="Y324" s="15">
        <f t="shared" si="480"/>
        <v>0</v>
      </c>
      <c r="Z324" s="34">
        <f t="shared" si="481"/>
        <v>-0.35995694706798531</v>
      </c>
      <c r="AA324" s="30">
        <f t="shared" si="434"/>
        <v>0.1</v>
      </c>
      <c r="AC324" s="16"/>
      <c r="AD324" s="20">
        <f t="shared" si="491"/>
        <v>292</v>
      </c>
      <c r="AE324" s="15">
        <f t="shared" si="492"/>
        <v>-3.7277002818882465E-2</v>
      </c>
      <c r="AF324" s="15"/>
      <c r="AG324" s="15">
        <f t="shared" si="482"/>
        <v>0</v>
      </c>
      <c r="AH324" s="15">
        <f t="shared" si="483"/>
        <v>0</v>
      </c>
      <c r="AI324" s="34">
        <f t="shared" si="484"/>
        <v>-3.7277002818882465E-2</v>
      </c>
      <c r="AJ324" s="30">
        <f t="shared" si="435"/>
        <v>0.1</v>
      </c>
    </row>
    <row r="325" spans="2:36" ht="14.25" x14ac:dyDescent="0.3">
      <c r="B325" s="16"/>
      <c r="C325" s="20">
        <f t="shared" si="485"/>
        <v>293</v>
      </c>
      <c r="D325" s="15">
        <f t="shared" si="486"/>
        <v>350220.68840031332</v>
      </c>
      <c r="E325" s="13">
        <f t="shared" si="487"/>
        <v>45435.138784168805</v>
      </c>
      <c r="F325" s="15">
        <f t="shared" si="474"/>
        <v>2919</v>
      </c>
      <c r="G325" s="15">
        <f t="shared" si="475"/>
        <v>42516.138784168805</v>
      </c>
      <c r="H325" s="34">
        <f t="shared" si="476"/>
        <v>307704.5496161445</v>
      </c>
      <c r="I325" s="30">
        <f t="shared" si="477"/>
        <v>0.1</v>
      </c>
      <c r="K325" s="16"/>
      <c r="L325" s="20">
        <f t="shared" si="488"/>
        <v>293</v>
      </c>
      <c r="M325" s="15">
        <f t="shared" si="473"/>
        <v>0</v>
      </c>
      <c r="N325" s="15">
        <f t="shared" si="415"/>
        <v>0</v>
      </c>
      <c r="O325" s="15">
        <f t="shared" si="449"/>
        <v>0</v>
      </c>
      <c r="P325" s="15">
        <f t="shared" si="450"/>
        <v>0</v>
      </c>
      <c r="Q325" s="34">
        <f t="shared" si="451"/>
        <v>0</v>
      </c>
      <c r="R325" s="30">
        <f t="shared" si="433"/>
        <v>0.1</v>
      </c>
      <c r="T325" s="16"/>
      <c r="U325" s="20">
        <f t="shared" si="489"/>
        <v>293</v>
      </c>
      <c r="V325" s="15">
        <f t="shared" si="490"/>
        <v>-0.35995694706798531</v>
      </c>
      <c r="W325" s="15">
        <f t="shared" si="478"/>
        <v>0</v>
      </c>
      <c r="X325" s="15">
        <f t="shared" si="479"/>
        <v>0</v>
      </c>
      <c r="Y325" s="15">
        <f t="shared" si="480"/>
        <v>0</v>
      </c>
      <c r="Z325" s="34">
        <f t="shared" si="481"/>
        <v>-0.35995694706798531</v>
      </c>
      <c r="AA325" s="30">
        <f t="shared" si="434"/>
        <v>0.1</v>
      </c>
      <c r="AC325" s="16"/>
      <c r="AD325" s="20">
        <f t="shared" si="491"/>
        <v>293</v>
      </c>
      <c r="AE325" s="15">
        <f t="shared" si="492"/>
        <v>-3.7277002818882465E-2</v>
      </c>
      <c r="AF325" s="15"/>
      <c r="AG325" s="15">
        <f t="shared" si="482"/>
        <v>0</v>
      </c>
      <c r="AH325" s="15">
        <f t="shared" si="483"/>
        <v>0</v>
      </c>
      <c r="AI325" s="34">
        <f t="shared" si="484"/>
        <v>-3.7277002818882465E-2</v>
      </c>
      <c r="AJ325" s="30">
        <f t="shared" si="435"/>
        <v>0.1</v>
      </c>
    </row>
    <row r="326" spans="2:36" ht="14.25" x14ac:dyDescent="0.3">
      <c r="B326" s="16"/>
      <c r="C326" s="20">
        <f t="shared" si="485"/>
        <v>294</v>
      </c>
      <c r="D326" s="15">
        <f t="shared" si="486"/>
        <v>307704.5496161445</v>
      </c>
      <c r="E326" s="13">
        <f t="shared" si="487"/>
        <v>45435.211766382192</v>
      </c>
      <c r="F326" s="15">
        <f t="shared" si="474"/>
        <v>2564</v>
      </c>
      <c r="G326" s="15">
        <f t="shared" si="475"/>
        <v>42871.211766382192</v>
      </c>
      <c r="H326" s="34">
        <f t="shared" si="476"/>
        <v>264833.33784976229</v>
      </c>
      <c r="I326" s="30">
        <f t="shared" si="477"/>
        <v>0.1</v>
      </c>
      <c r="K326" s="16"/>
      <c r="L326" s="20">
        <f t="shared" si="488"/>
        <v>294</v>
      </c>
      <c r="M326" s="15">
        <f t="shared" si="473"/>
        <v>0</v>
      </c>
      <c r="N326" s="15">
        <f t="shared" si="415"/>
        <v>0</v>
      </c>
      <c r="O326" s="15">
        <f t="shared" si="449"/>
        <v>0</v>
      </c>
      <c r="P326" s="15">
        <f t="shared" si="450"/>
        <v>0</v>
      </c>
      <c r="Q326" s="34">
        <f t="shared" si="451"/>
        <v>0</v>
      </c>
      <c r="R326" s="30">
        <f t="shared" si="433"/>
        <v>0.1</v>
      </c>
      <c r="T326" s="16"/>
      <c r="U326" s="20">
        <f t="shared" si="489"/>
        <v>294</v>
      </c>
      <c r="V326" s="15">
        <f t="shared" si="490"/>
        <v>-0.35995694706798531</v>
      </c>
      <c r="W326" s="15">
        <f t="shared" si="478"/>
        <v>0</v>
      </c>
      <c r="X326" s="15">
        <f t="shared" si="479"/>
        <v>0</v>
      </c>
      <c r="Y326" s="15">
        <f t="shared" si="480"/>
        <v>0</v>
      </c>
      <c r="Z326" s="34">
        <f t="shared" si="481"/>
        <v>-0.35995694706798531</v>
      </c>
      <c r="AA326" s="30">
        <f t="shared" si="434"/>
        <v>0.1</v>
      </c>
      <c r="AC326" s="16"/>
      <c r="AD326" s="20">
        <f t="shared" si="491"/>
        <v>294</v>
      </c>
      <c r="AE326" s="15">
        <f t="shared" si="492"/>
        <v>-3.7277002818882465E-2</v>
      </c>
      <c r="AF326" s="15"/>
      <c r="AG326" s="15">
        <f t="shared" si="482"/>
        <v>0</v>
      </c>
      <c r="AH326" s="15">
        <f t="shared" si="483"/>
        <v>0</v>
      </c>
      <c r="AI326" s="34">
        <f t="shared" si="484"/>
        <v>-3.7277002818882465E-2</v>
      </c>
      <c r="AJ326" s="30">
        <f t="shared" si="435"/>
        <v>0.1</v>
      </c>
    </row>
    <row r="327" spans="2:36" ht="14.25" x14ac:dyDescent="0.3">
      <c r="B327" s="16"/>
      <c r="C327" s="20">
        <f t="shared" si="485"/>
        <v>295</v>
      </c>
      <c r="D327" s="15">
        <f t="shared" si="486"/>
        <v>264833.33784976229</v>
      </c>
      <c r="E327" s="13">
        <f t="shared" si="487"/>
        <v>45435.176668329077</v>
      </c>
      <c r="F327" s="15">
        <f t="shared" si="474"/>
        <v>2207</v>
      </c>
      <c r="G327" s="15">
        <f t="shared" si="475"/>
        <v>43228.176668329077</v>
      </c>
      <c r="H327" s="34">
        <f t="shared" si="476"/>
        <v>221605.16118143321</v>
      </c>
      <c r="I327" s="30">
        <f t="shared" si="477"/>
        <v>0.1</v>
      </c>
      <c r="K327" s="16"/>
      <c r="L327" s="20">
        <f t="shared" si="488"/>
        <v>295</v>
      </c>
      <c r="M327" s="15">
        <f t="shared" si="473"/>
        <v>0</v>
      </c>
      <c r="N327" s="15">
        <f t="shared" si="415"/>
        <v>0</v>
      </c>
      <c r="O327" s="15">
        <f t="shared" si="449"/>
        <v>0</v>
      </c>
      <c r="P327" s="15">
        <f t="shared" si="450"/>
        <v>0</v>
      </c>
      <c r="Q327" s="34">
        <f t="shared" si="451"/>
        <v>0</v>
      </c>
      <c r="R327" s="30">
        <f t="shared" si="433"/>
        <v>0.1</v>
      </c>
      <c r="T327" s="16"/>
      <c r="U327" s="20">
        <f t="shared" si="489"/>
        <v>295</v>
      </c>
      <c r="V327" s="15">
        <f t="shared" si="490"/>
        <v>-0.35995694706798531</v>
      </c>
      <c r="W327" s="15">
        <f t="shared" si="478"/>
        <v>0</v>
      </c>
      <c r="X327" s="15">
        <f t="shared" si="479"/>
        <v>0</v>
      </c>
      <c r="Y327" s="15">
        <f t="shared" si="480"/>
        <v>0</v>
      </c>
      <c r="Z327" s="34">
        <f t="shared" si="481"/>
        <v>-0.35995694706798531</v>
      </c>
      <c r="AA327" s="30">
        <f t="shared" si="434"/>
        <v>0.1</v>
      </c>
      <c r="AC327" s="16"/>
      <c r="AD327" s="20">
        <f t="shared" si="491"/>
        <v>295</v>
      </c>
      <c r="AE327" s="15">
        <f t="shared" si="492"/>
        <v>-3.7277002818882465E-2</v>
      </c>
      <c r="AF327" s="15"/>
      <c r="AG327" s="15">
        <f t="shared" si="482"/>
        <v>0</v>
      </c>
      <c r="AH327" s="15">
        <f t="shared" si="483"/>
        <v>0</v>
      </c>
      <c r="AI327" s="34">
        <f t="shared" si="484"/>
        <v>-3.7277002818882465E-2</v>
      </c>
      <c r="AJ327" s="30">
        <f t="shared" si="435"/>
        <v>0.1</v>
      </c>
    </row>
    <row r="328" spans="2:36" ht="14.25" x14ac:dyDescent="0.3">
      <c r="B328" s="16"/>
      <c r="C328" s="20">
        <f t="shared" si="485"/>
        <v>296</v>
      </c>
      <c r="D328" s="15">
        <f t="shared" si="486"/>
        <v>221605.16118143321</v>
      </c>
      <c r="E328" s="13">
        <f t="shared" si="487"/>
        <v>45435.188051038123</v>
      </c>
      <c r="F328" s="15">
        <f t="shared" si="474"/>
        <v>1847</v>
      </c>
      <c r="G328" s="15">
        <f t="shared" si="475"/>
        <v>43588.188051038123</v>
      </c>
      <c r="H328" s="34">
        <f t="shared" si="476"/>
        <v>178016.97313039508</v>
      </c>
      <c r="I328" s="30">
        <f t="shared" si="477"/>
        <v>0.1</v>
      </c>
      <c r="K328" s="16"/>
      <c r="L328" s="20">
        <f t="shared" si="488"/>
        <v>296</v>
      </c>
      <c r="M328" s="15">
        <f t="shared" si="473"/>
        <v>0</v>
      </c>
      <c r="N328" s="15">
        <f t="shared" si="415"/>
        <v>0</v>
      </c>
      <c r="O328" s="15">
        <f t="shared" si="449"/>
        <v>0</v>
      </c>
      <c r="P328" s="15">
        <f t="shared" si="450"/>
        <v>0</v>
      </c>
      <c r="Q328" s="34">
        <f t="shared" si="451"/>
        <v>0</v>
      </c>
      <c r="R328" s="30">
        <f t="shared" si="433"/>
        <v>0.1</v>
      </c>
      <c r="T328" s="16"/>
      <c r="U328" s="20">
        <f t="shared" si="489"/>
        <v>296</v>
      </c>
      <c r="V328" s="15">
        <f t="shared" si="490"/>
        <v>-0.35995694706798531</v>
      </c>
      <c r="W328" s="15">
        <f t="shared" si="478"/>
        <v>0</v>
      </c>
      <c r="X328" s="15">
        <f t="shared" si="479"/>
        <v>0</v>
      </c>
      <c r="Y328" s="15">
        <f t="shared" si="480"/>
        <v>0</v>
      </c>
      <c r="Z328" s="34">
        <f t="shared" si="481"/>
        <v>-0.35995694706798531</v>
      </c>
      <c r="AA328" s="30">
        <f t="shared" si="434"/>
        <v>0.1</v>
      </c>
      <c r="AC328" s="16"/>
      <c r="AD328" s="20">
        <f t="shared" si="491"/>
        <v>296</v>
      </c>
      <c r="AE328" s="15">
        <f t="shared" si="492"/>
        <v>-3.7277002818882465E-2</v>
      </c>
      <c r="AF328" s="15"/>
      <c r="AG328" s="15">
        <f t="shared" si="482"/>
        <v>0</v>
      </c>
      <c r="AH328" s="15">
        <f t="shared" si="483"/>
        <v>0</v>
      </c>
      <c r="AI328" s="34">
        <f t="shared" si="484"/>
        <v>-3.7277002818882465E-2</v>
      </c>
      <c r="AJ328" s="30">
        <f t="shared" si="435"/>
        <v>0.1</v>
      </c>
    </row>
    <row r="329" spans="2:36" ht="14.25" x14ac:dyDescent="0.3">
      <c r="B329" s="16"/>
      <c r="C329" s="20">
        <f t="shared" si="485"/>
        <v>297</v>
      </c>
      <c r="D329" s="15">
        <f t="shared" si="486"/>
        <v>178016.97313039508</v>
      </c>
      <c r="E329" s="13">
        <f t="shared" si="487"/>
        <v>45435.262150285838</v>
      </c>
      <c r="F329" s="15">
        <f t="shared" si="474"/>
        <v>1483</v>
      </c>
      <c r="G329" s="15">
        <f t="shared" si="475"/>
        <v>43952.262150285838</v>
      </c>
      <c r="H329" s="34">
        <f t="shared" si="476"/>
        <v>134064.71098010923</v>
      </c>
      <c r="I329" s="30">
        <f t="shared" si="477"/>
        <v>0.1</v>
      </c>
      <c r="K329" s="16"/>
      <c r="L329" s="20">
        <f t="shared" si="488"/>
        <v>297</v>
      </c>
      <c r="M329" s="15">
        <f t="shared" si="473"/>
        <v>0</v>
      </c>
      <c r="N329" s="15">
        <f t="shared" si="415"/>
        <v>0</v>
      </c>
      <c r="O329" s="15">
        <f t="shared" si="449"/>
        <v>0</v>
      </c>
      <c r="P329" s="15">
        <f t="shared" si="450"/>
        <v>0</v>
      </c>
      <c r="Q329" s="34">
        <f t="shared" si="451"/>
        <v>0</v>
      </c>
      <c r="R329" s="30">
        <f t="shared" si="433"/>
        <v>0.1</v>
      </c>
      <c r="T329" s="16"/>
      <c r="U329" s="20">
        <f t="shared" si="489"/>
        <v>297</v>
      </c>
      <c r="V329" s="15">
        <f t="shared" si="490"/>
        <v>-0.35995694706798531</v>
      </c>
      <c r="W329" s="15">
        <f t="shared" si="478"/>
        <v>0</v>
      </c>
      <c r="X329" s="15">
        <f t="shared" si="479"/>
        <v>0</v>
      </c>
      <c r="Y329" s="15">
        <f t="shared" si="480"/>
        <v>0</v>
      </c>
      <c r="Z329" s="34">
        <f t="shared" si="481"/>
        <v>-0.35995694706798531</v>
      </c>
      <c r="AA329" s="30">
        <f t="shared" si="434"/>
        <v>0.1</v>
      </c>
      <c r="AC329" s="16"/>
      <c r="AD329" s="20">
        <f t="shared" si="491"/>
        <v>297</v>
      </c>
      <c r="AE329" s="15">
        <f t="shared" si="492"/>
        <v>-3.7277002818882465E-2</v>
      </c>
      <c r="AF329" s="15"/>
      <c r="AG329" s="15">
        <f t="shared" si="482"/>
        <v>0</v>
      </c>
      <c r="AH329" s="15">
        <f t="shared" si="483"/>
        <v>0</v>
      </c>
      <c r="AI329" s="34">
        <f t="shared" si="484"/>
        <v>-3.7277002818882465E-2</v>
      </c>
      <c r="AJ329" s="30">
        <f t="shared" si="435"/>
        <v>0.1</v>
      </c>
    </row>
    <row r="330" spans="2:36" ht="14.25" x14ac:dyDescent="0.3">
      <c r="B330" s="16"/>
      <c r="C330" s="20">
        <f t="shared" si="485"/>
        <v>298</v>
      </c>
      <c r="D330" s="15">
        <f t="shared" si="486"/>
        <v>134064.71098010923</v>
      </c>
      <c r="E330" s="13">
        <f t="shared" si="487"/>
        <v>45435.101246649014</v>
      </c>
      <c r="F330" s="15">
        <f t="shared" si="474"/>
        <v>1117</v>
      </c>
      <c r="G330" s="15">
        <f t="shared" si="475"/>
        <v>44318.101246649014</v>
      </c>
      <c r="H330" s="34">
        <f t="shared" si="476"/>
        <v>89746.609733460209</v>
      </c>
      <c r="I330" s="30">
        <f t="shared" si="477"/>
        <v>0.1</v>
      </c>
      <c r="K330" s="16"/>
      <c r="L330" s="20">
        <f t="shared" si="488"/>
        <v>298</v>
      </c>
      <c r="M330" s="15">
        <f t="shared" si="473"/>
        <v>0</v>
      </c>
      <c r="N330" s="15">
        <f t="shared" si="415"/>
        <v>0</v>
      </c>
      <c r="O330" s="15">
        <f t="shared" si="449"/>
        <v>0</v>
      </c>
      <c r="P330" s="15">
        <f t="shared" si="450"/>
        <v>0</v>
      </c>
      <c r="Q330" s="34">
        <f t="shared" si="451"/>
        <v>0</v>
      </c>
      <c r="R330" s="30">
        <f t="shared" si="433"/>
        <v>0.1</v>
      </c>
      <c r="T330" s="16"/>
      <c r="U330" s="20">
        <f t="shared" si="489"/>
        <v>298</v>
      </c>
      <c r="V330" s="15">
        <f t="shared" si="490"/>
        <v>-0.35995694706798531</v>
      </c>
      <c r="W330" s="15">
        <f t="shared" si="478"/>
        <v>0</v>
      </c>
      <c r="X330" s="15">
        <f t="shared" si="479"/>
        <v>0</v>
      </c>
      <c r="Y330" s="15">
        <f t="shared" si="480"/>
        <v>0</v>
      </c>
      <c r="Z330" s="34">
        <f t="shared" si="481"/>
        <v>-0.35995694706798531</v>
      </c>
      <c r="AA330" s="30">
        <f t="shared" si="434"/>
        <v>0.1</v>
      </c>
      <c r="AC330" s="16"/>
      <c r="AD330" s="20">
        <f t="shared" si="491"/>
        <v>298</v>
      </c>
      <c r="AE330" s="15">
        <f t="shared" si="492"/>
        <v>-3.7277002818882465E-2</v>
      </c>
      <c r="AF330" s="15"/>
      <c r="AG330" s="15">
        <f t="shared" si="482"/>
        <v>0</v>
      </c>
      <c r="AH330" s="15">
        <f t="shared" si="483"/>
        <v>0</v>
      </c>
      <c r="AI330" s="34">
        <f t="shared" si="484"/>
        <v>-3.7277002818882465E-2</v>
      </c>
      <c r="AJ330" s="30">
        <f t="shared" si="435"/>
        <v>0.1</v>
      </c>
    </row>
    <row r="331" spans="2:36" ht="14.25" x14ac:dyDescent="0.3">
      <c r="B331" s="16"/>
      <c r="C331" s="20">
        <f t="shared" si="485"/>
        <v>299</v>
      </c>
      <c r="D331" s="15">
        <f t="shared" si="486"/>
        <v>89746.609733460209</v>
      </c>
      <c r="E331" s="13">
        <f t="shared" si="487"/>
        <v>45434.996995421548</v>
      </c>
      <c r="F331" s="15">
        <f t="shared" si="474"/>
        <v>748</v>
      </c>
      <c r="G331" s="15">
        <f t="shared" si="475"/>
        <v>44686.996995421548</v>
      </c>
      <c r="H331" s="34">
        <f t="shared" si="476"/>
        <v>45059.612738038661</v>
      </c>
      <c r="I331" s="30">
        <f t="shared" si="477"/>
        <v>0.1</v>
      </c>
      <c r="K331" s="16"/>
      <c r="L331" s="20">
        <f t="shared" si="488"/>
        <v>299</v>
      </c>
      <c r="M331" s="15">
        <f t="shared" si="473"/>
        <v>0</v>
      </c>
      <c r="N331" s="15">
        <f t="shared" si="415"/>
        <v>0</v>
      </c>
      <c r="O331" s="15">
        <f t="shared" si="449"/>
        <v>0</v>
      </c>
      <c r="P331" s="15">
        <f t="shared" si="450"/>
        <v>0</v>
      </c>
      <c r="Q331" s="34">
        <f t="shared" si="451"/>
        <v>0</v>
      </c>
      <c r="R331" s="30">
        <f t="shared" si="433"/>
        <v>0.1</v>
      </c>
      <c r="T331" s="16"/>
      <c r="U331" s="20">
        <f t="shared" si="489"/>
        <v>299</v>
      </c>
      <c r="V331" s="15">
        <f t="shared" si="490"/>
        <v>-0.35995694706798531</v>
      </c>
      <c r="W331" s="15">
        <f t="shared" si="478"/>
        <v>0</v>
      </c>
      <c r="X331" s="15">
        <f t="shared" si="479"/>
        <v>0</v>
      </c>
      <c r="Y331" s="15">
        <f t="shared" si="480"/>
        <v>0</v>
      </c>
      <c r="Z331" s="34">
        <f t="shared" si="481"/>
        <v>-0.35995694706798531</v>
      </c>
      <c r="AA331" s="30">
        <f t="shared" si="434"/>
        <v>0.1</v>
      </c>
      <c r="AC331" s="16"/>
      <c r="AD331" s="20">
        <f t="shared" si="491"/>
        <v>299</v>
      </c>
      <c r="AE331" s="15">
        <f t="shared" si="492"/>
        <v>-3.7277002818882465E-2</v>
      </c>
      <c r="AF331" s="15"/>
      <c r="AG331" s="15">
        <f t="shared" si="482"/>
        <v>0</v>
      </c>
      <c r="AH331" s="15">
        <f t="shared" si="483"/>
        <v>0</v>
      </c>
      <c r="AI331" s="34">
        <f t="shared" si="484"/>
        <v>-3.7277002818882465E-2</v>
      </c>
      <c r="AJ331" s="30">
        <f t="shared" si="435"/>
        <v>0.1</v>
      </c>
    </row>
    <row r="332" spans="2:36" ht="14.25" x14ac:dyDescent="0.3">
      <c r="B332" s="16"/>
      <c r="C332" s="20">
        <f t="shared" si="485"/>
        <v>300</v>
      </c>
      <c r="D332" s="15">
        <f t="shared" si="486"/>
        <v>45059.612738038661</v>
      </c>
      <c r="E332" s="13">
        <f t="shared" si="487"/>
        <v>45435.109510855647</v>
      </c>
      <c r="F332" s="15">
        <f t="shared" si="474"/>
        <v>375</v>
      </c>
      <c r="G332" s="15">
        <f t="shared" si="475"/>
        <v>45060.109510855647</v>
      </c>
      <c r="H332" s="34">
        <f t="shared" si="476"/>
        <v>-0.49677281698677689</v>
      </c>
      <c r="I332" s="30">
        <f t="shared" si="477"/>
        <v>0.1</v>
      </c>
      <c r="K332" s="16"/>
      <c r="L332" s="20">
        <f t="shared" si="488"/>
        <v>300</v>
      </c>
      <c r="M332" s="15">
        <f t="shared" si="473"/>
        <v>0</v>
      </c>
      <c r="N332" s="15">
        <f t="shared" si="415"/>
        <v>0</v>
      </c>
      <c r="O332" s="15">
        <f t="shared" si="449"/>
        <v>0</v>
      </c>
      <c r="P332" s="15">
        <f t="shared" si="450"/>
        <v>0</v>
      </c>
      <c r="Q332" s="34">
        <f t="shared" si="451"/>
        <v>0</v>
      </c>
      <c r="R332" s="30">
        <f t="shared" si="433"/>
        <v>0.1</v>
      </c>
      <c r="T332" s="16"/>
      <c r="U332" s="20">
        <f t="shared" si="489"/>
        <v>300</v>
      </c>
      <c r="V332" s="15">
        <f t="shared" si="490"/>
        <v>-0.35995694706798531</v>
      </c>
      <c r="W332" s="15">
        <f t="shared" si="478"/>
        <v>0</v>
      </c>
      <c r="X332" s="15">
        <f t="shared" si="479"/>
        <v>0</v>
      </c>
      <c r="Y332" s="15">
        <f t="shared" si="480"/>
        <v>0</v>
      </c>
      <c r="Z332" s="34">
        <f t="shared" si="481"/>
        <v>-0.35995694706798531</v>
      </c>
      <c r="AA332" s="30">
        <f t="shared" si="434"/>
        <v>0.1</v>
      </c>
      <c r="AC332" s="16"/>
      <c r="AD332" s="20">
        <f t="shared" si="491"/>
        <v>300</v>
      </c>
      <c r="AE332" s="15">
        <f t="shared" si="492"/>
        <v>-3.7277002818882465E-2</v>
      </c>
      <c r="AF332" s="15"/>
      <c r="AG332" s="15">
        <f t="shared" si="482"/>
        <v>0</v>
      </c>
      <c r="AH332" s="15">
        <f t="shared" si="483"/>
        <v>0</v>
      </c>
      <c r="AI332" s="34">
        <f t="shared" si="484"/>
        <v>-3.7277002818882465E-2</v>
      </c>
      <c r="AJ332" s="30">
        <f t="shared" si="435"/>
        <v>0.1</v>
      </c>
    </row>
    <row r="333" spans="2:36" thickBot="1" x14ac:dyDescent="0.25">
      <c r="B333" s="23"/>
      <c r="C333" s="24"/>
      <c r="D333" s="25"/>
      <c r="E333" s="26"/>
      <c r="F333" s="25"/>
      <c r="G333" s="25"/>
      <c r="H333" s="36"/>
      <c r="I333" s="27"/>
      <c r="K333" s="23"/>
      <c r="L333" s="24"/>
      <c r="M333" s="25"/>
      <c r="N333" s="25"/>
      <c r="O333" s="25"/>
      <c r="P333" s="25"/>
      <c r="Q333" s="36"/>
      <c r="R333" s="27"/>
      <c r="T333" s="23"/>
      <c r="U333" s="24"/>
      <c r="V333" s="25"/>
      <c r="W333" s="25"/>
      <c r="X333" s="25"/>
      <c r="Y333" s="25"/>
      <c r="Z333" s="36"/>
      <c r="AA333" s="27"/>
      <c r="AC333" s="23"/>
      <c r="AD333" s="24"/>
      <c r="AE333" s="25"/>
      <c r="AF333" s="25"/>
      <c r="AG333" s="25"/>
      <c r="AH333" s="25"/>
      <c r="AI333" s="36"/>
      <c r="AJ333" s="27"/>
    </row>
    <row r="334" spans="2:36" ht="12" hidden="1" x14ac:dyDescent="0.2">
      <c r="B334" s="2"/>
      <c r="C334" s="1"/>
      <c r="D334" s="3"/>
      <c r="E334" s="28"/>
      <c r="F334" s="3"/>
      <c r="G334" s="3"/>
      <c r="H334" s="3"/>
      <c r="I334" s="1"/>
    </row>
    <row r="335" spans="2:36" ht="12" hidden="1" x14ac:dyDescent="0.2">
      <c r="B335" s="2"/>
      <c r="C335" s="1"/>
      <c r="D335" s="3"/>
      <c r="E335" s="28"/>
      <c r="F335" s="3"/>
      <c r="G335" s="3"/>
      <c r="H335" s="3"/>
      <c r="I335" s="1"/>
    </row>
    <row r="336" spans="2:36" ht="12" hidden="1" x14ac:dyDescent="0.2">
      <c r="B336" s="2"/>
      <c r="C336" s="1"/>
      <c r="D336" s="3"/>
      <c r="E336" s="28"/>
      <c r="F336" s="3"/>
      <c r="G336" s="3"/>
      <c r="H336" s="3"/>
      <c r="I336" s="1"/>
    </row>
    <row r="337" spans="2:9" ht="12" hidden="1" x14ac:dyDescent="0.2">
      <c r="B337" s="2"/>
      <c r="C337" s="1"/>
      <c r="D337" s="3"/>
      <c r="E337" s="28"/>
      <c r="F337" s="3"/>
      <c r="G337" s="3"/>
      <c r="H337" s="3"/>
      <c r="I337" s="1"/>
    </row>
    <row r="338" spans="2:9" ht="12" hidden="1" x14ac:dyDescent="0.2">
      <c r="B338" s="2"/>
      <c r="C338" s="1"/>
      <c r="D338" s="3"/>
      <c r="E338" s="28"/>
      <c r="F338" s="3"/>
      <c r="G338" s="3"/>
      <c r="H338" s="3"/>
      <c r="I338" s="1"/>
    </row>
    <row r="339" spans="2:9" ht="12" hidden="1" x14ac:dyDescent="0.2">
      <c r="B339" s="2"/>
      <c r="C339" s="1"/>
      <c r="D339" s="3"/>
      <c r="E339" s="28"/>
      <c r="F339" s="3"/>
      <c r="G339" s="3"/>
      <c r="H339" s="3"/>
      <c r="I339" s="1"/>
    </row>
    <row r="340" spans="2:9" ht="12" hidden="1" x14ac:dyDescent="0.2">
      <c r="B340" s="2"/>
      <c r="C340" s="1"/>
      <c r="D340" s="3"/>
      <c r="E340" s="28"/>
      <c r="F340" s="3"/>
      <c r="G340" s="3"/>
      <c r="H340" s="3"/>
      <c r="I340" s="1"/>
    </row>
    <row r="341" spans="2:9" ht="12" hidden="1" x14ac:dyDescent="0.2">
      <c r="B341" s="2"/>
      <c r="C341" s="1"/>
      <c r="D341" s="3"/>
      <c r="E341" s="28"/>
      <c r="F341" s="3"/>
      <c r="G341" s="3"/>
      <c r="H341" s="3"/>
      <c r="I341" s="1"/>
    </row>
    <row r="342" spans="2:9" ht="12" hidden="1" x14ac:dyDescent="0.2">
      <c r="B342" s="2"/>
      <c r="C342" s="1"/>
      <c r="D342" s="3"/>
      <c r="E342" s="28"/>
      <c r="F342" s="3"/>
      <c r="G342" s="3"/>
      <c r="H342" s="3"/>
      <c r="I342" s="1"/>
    </row>
    <row r="343" spans="2:9" ht="12" hidden="1" x14ac:dyDescent="0.2">
      <c r="B343" s="2"/>
      <c r="C343" s="1"/>
      <c r="D343" s="3"/>
      <c r="E343" s="28"/>
      <c r="F343" s="3"/>
      <c r="G343" s="3"/>
      <c r="H343" s="3"/>
      <c r="I343" s="1"/>
    </row>
    <row r="344" spans="2:9" ht="12" hidden="1" x14ac:dyDescent="0.2">
      <c r="B344" s="2"/>
      <c r="C344" s="1"/>
      <c r="D344" s="3"/>
      <c r="E344" s="28"/>
      <c r="F344" s="3"/>
      <c r="G344" s="3"/>
      <c r="H344" s="3"/>
      <c r="I344" s="1"/>
    </row>
    <row r="345" spans="2:9" ht="12" hidden="1" x14ac:dyDescent="0.2">
      <c r="B345" s="2"/>
      <c r="C345" s="1"/>
      <c r="D345" s="3"/>
      <c r="E345" s="28"/>
      <c r="F345" s="3"/>
      <c r="G345" s="3"/>
      <c r="H345" s="3"/>
      <c r="I345" s="1"/>
    </row>
    <row r="346" spans="2:9" ht="12" hidden="1" x14ac:dyDescent="0.2">
      <c r="B346" s="2"/>
      <c r="C346" s="1"/>
      <c r="D346" s="3"/>
      <c r="E346" s="28"/>
      <c r="F346" s="3"/>
      <c r="G346" s="3"/>
      <c r="H346" s="3"/>
      <c r="I346" s="1"/>
    </row>
    <row r="347" spans="2:9" ht="12" hidden="1" x14ac:dyDescent="0.2">
      <c r="B347" s="2"/>
      <c r="C347" s="1"/>
      <c r="D347" s="3"/>
      <c r="E347" s="28"/>
      <c r="F347" s="3"/>
      <c r="G347" s="3"/>
      <c r="H347" s="3"/>
      <c r="I347" s="1"/>
    </row>
    <row r="348" spans="2:9" ht="12" hidden="1" x14ac:dyDescent="0.2">
      <c r="B348" s="2"/>
      <c r="C348" s="1"/>
      <c r="D348" s="3"/>
      <c r="E348" s="28"/>
      <c r="F348" s="3"/>
      <c r="G348" s="3"/>
      <c r="H348" s="3"/>
      <c r="I348" s="1"/>
    </row>
    <row r="349" spans="2:9" ht="12" hidden="1" x14ac:dyDescent="0.2">
      <c r="B349" s="2"/>
      <c r="C349" s="1"/>
      <c r="D349" s="3"/>
      <c r="E349" s="28"/>
      <c r="F349" s="3"/>
      <c r="G349" s="3"/>
      <c r="H349" s="3"/>
      <c r="I349" s="1"/>
    </row>
    <row r="350" spans="2:9" ht="12" hidden="1" x14ac:dyDescent="0.2">
      <c r="B350" s="2"/>
      <c r="C350" s="1"/>
      <c r="D350" s="3"/>
      <c r="E350" s="28"/>
      <c r="F350" s="3"/>
      <c r="G350" s="3"/>
      <c r="H350" s="3"/>
      <c r="I350" s="1"/>
    </row>
    <row r="351" spans="2:9" ht="12" hidden="1" x14ac:dyDescent="0.2">
      <c r="B351" s="2"/>
      <c r="C351" s="1"/>
      <c r="D351" s="3"/>
      <c r="E351" s="28"/>
      <c r="F351" s="3"/>
      <c r="G351" s="3"/>
      <c r="H351" s="3"/>
      <c r="I351" s="1"/>
    </row>
    <row r="352" spans="2:9" ht="12" hidden="1" x14ac:dyDescent="0.2">
      <c r="B352" s="2"/>
      <c r="C352" s="1"/>
      <c r="D352" s="3"/>
      <c r="E352" s="28"/>
      <c r="F352" s="3"/>
      <c r="G352" s="3"/>
      <c r="H352" s="3"/>
      <c r="I352" s="1"/>
    </row>
    <row r="353" spans="2:9" ht="12" hidden="1" x14ac:dyDescent="0.2">
      <c r="B353" s="2"/>
      <c r="C353" s="1"/>
      <c r="D353" s="3"/>
      <c r="E353" s="28"/>
      <c r="F353" s="3"/>
      <c r="G353" s="3"/>
      <c r="H353" s="3"/>
      <c r="I353" s="1"/>
    </row>
    <row r="354" spans="2:9" ht="12" hidden="1" x14ac:dyDescent="0.2">
      <c r="B354" s="2"/>
      <c r="C354" s="1"/>
      <c r="D354" s="3"/>
      <c r="E354" s="28"/>
      <c r="F354" s="3"/>
      <c r="G354" s="3"/>
      <c r="H354" s="3"/>
      <c r="I354" s="1"/>
    </row>
  </sheetData>
  <mergeCells count="27">
    <mergeCell ref="N7:N8"/>
    <mergeCell ref="P7:P8"/>
    <mergeCell ref="Q7:Q8"/>
    <mergeCell ref="T7:T8"/>
    <mergeCell ref="W7:W8"/>
    <mergeCell ref="K4:L4"/>
    <mergeCell ref="C7:C8"/>
    <mergeCell ref="B7:B8"/>
    <mergeCell ref="E7:E8"/>
    <mergeCell ref="G7:G8"/>
    <mergeCell ref="H7:H8"/>
    <mergeCell ref="K7:K8"/>
    <mergeCell ref="L7:L8"/>
    <mergeCell ref="B5:C5"/>
    <mergeCell ref="K5:L5"/>
    <mergeCell ref="AF7:AF8"/>
    <mergeCell ref="AH7:AH8"/>
    <mergeCell ref="AI7:AI8"/>
    <mergeCell ref="T4:U4"/>
    <mergeCell ref="T5:U5"/>
    <mergeCell ref="AC4:AD4"/>
    <mergeCell ref="AC5:AD5"/>
    <mergeCell ref="U7:U8"/>
    <mergeCell ref="AD7:AD8"/>
    <mergeCell ref="Y7:Y8"/>
    <mergeCell ref="Z7:Z8"/>
    <mergeCell ref="AC7:A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Early Repayment 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Abhijeet Kolapkar</dc:creator>
  <cp:lastModifiedBy>Abhijeet Kolapkar</cp:lastModifiedBy>
  <dcterms:created xsi:type="dcterms:W3CDTF">2021-10-26T12:49:58Z</dcterms:created>
  <dcterms:modified xsi:type="dcterms:W3CDTF">2021-10-27T15:47:20Z</dcterms:modified>
</cp:coreProperties>
</file>